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36.xml" ContentType="application/vnd.ms-office.chartcolorstyle+xml"/>
  <Override PartName="/xl/charts/style36.xml" ContentType="application/vnd.ms-office.chartstyle+xml"/>
  <Override PartName="/xl/charts/chart36.xml" ContentType="application/vnd.openxmlformats-officedocument.drawingml.chart+xml"/>
  <Override PartName="/xl/charts/colors35.xml" ContentType="application/vnd.ms-office.chartcolorstyle+xml"/>
  <Override PartName="/xl/charts/style35.xml" ContentType="application/vnd.ms-office.chartstyle+xml"/>
  <Override PartName="/xl/charts/chart35.xml" ContentType="application/vnd.openxmlformats-officedocument.drawingml.chart+xml"/>
  <Override PartName="/xl/charts/colors34.xml" ContentType="application/vnd.ms-office.chartcolorstyle+xml"/>
  <Override PartName="/xl/charts/style34.xml" ContentType="application/vnd.ms-office.chart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38.xml" ContentType="application/vnd.ms-office.chartcolorstyle+xml"/>
  <Override PartName="/xl/charts/style38.xml" ContentType="application/vnd.ms-office.chartstyle+xml"/>
  <Override PartName="/xl/charts/chart38.xml" ContentType="application/vnd.openxmlformats-officedocument.drawingml.chart+xml"/>
  <Override PartName="/xl/charts/chart34.xml" ContentType="application/vnd.openxmlformats-officedocument.drawingml.chart+xml"/>
  <Override PartName="/xl/charts/colors33.xml" ContentType="application/vnd.ms-office.chartcolorstyle+xml"/>
  <Override PartName="/xl/charts/style33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hart29.xml" ContentType="application/vnd.openxmlformats-officedocument.drawingml.chart+xml"/>
  <Override PartName="/xl/charts/colors28.xml" ContentType="application/vnd.ms-office.chartcolorstyle+xml"/>
  <Override PartName="/xl/charts/style28.xml" ContentType="application/vnd.ms-office.chartstyle+xml"/>
  <Override PartName="/xl/charts/chart28.xml" ContentType="application/vnd.openxmlformats-officedocument.drawingml.chart+xml"/>
  <Override PartName="/xl/charts/colors27.xml" ContentType="application/vnd.ms-office.chartcolorstyle+xml"/>
  <Override PartName="/xl/charts/style27.xml" ContentType="application/vnd.ms-office.chart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3.xml" ContentType="application/vnd.openxmlformats-officedocument.drawingml.chart+xml"/>
  <Override PartName="/xl/charts/colors32.xml" ContentType="application/vnd.ms-office.chartcolorstyle+xml"/>
  <Override PartName="/xl/charts/style32.xml" ContentType="application/vnd.ms-office.chartstyle+xml"/>
  <Override PartName="/xl/charts/chart32.xml" ContentType="application/vnd.openxmlformats-officedocument.drawingml.chart+xml"/>
  <Override PartName="/xl/charts/colors31.xml" ContentType="application/vnd.ms-office.chartcolorstyle+xml"/>
  <Override PartName="/xl/charts/style31.xml" ContentType="application/vnd.ms-office.chartstyle+xml"/>
  <Override PartName="/xl/charts/chart31.xml" ContentType="application/vnd.openxmlformats-officedocument.drawingml.chart+xml"/>
  <Override PartName="/xl/worksheets/sheet1.xml" ContentType="application/vnd.openxmlformats-officedocument.spreadsheetml.worksheet+xml"/>
  <Override PartName="/xl/charts/chart27.xml" ContentType="application/vnd.openxmlformats-officedocument.drawingml.chart+xml"/>
  <Override PartName="/xl/charts/style26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hart9.xml" ContentType="application/vnd.openxmlformats-officedocument.drawingml.chart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style13.xml" ContentType="application/vnd.ms-office.chartstyle+xml"/>
  <Override PartName="/xl/charts/chart13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charts/chart12.xml" ContentType="application/vnd.openxmlformats-officedocument.drawingml.chart+xml"/>
  <Override PartName="/xl/charts/colors11.xml" ContentType="application/vnd.ms-office.chartcolorstyle+xml"/>
  <Override PartName="/xl/charts/style11.xml" ContentType="application/vnd.ms-office.chartstyle+xml"/>
  <Override PartName="/xl/charts/chart11.xml" ContentType="application/vnd.openxmlformats-officedocument.drawingml.chart+xml"/>
  <Override PartName="/xl/charts/chart7.xml" ContentType="application/vnd.openxmlformats-officedocument.drawingml.chart+xml"/>
  <Override PartName="/xl/charts/colors6.xml" ContentType="application/vnd.ms-office.chartcolorstyle+xml"/>
  <Override PartName="/xl/charts/style6.xml" ContentType="application/vnd.ms-office.chart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style22.xml" ContentType="application/vnd.ms-office.chartstyle+xml"/>
  <Override PartName="/xl/charts/chart22.xml" ContentType="application/vnd.openxmlformats-officedocument.drawingml.chart+xml"/>
  <Override PartName="/xl/charts/colors21.xml" ContentType="application/vnd.ms-office.chartcolorstyle+xml"/>
  <Override PartName="/xl/charts/style21.xml" ContentType="application/vnd.ms-office.chartstyle+xml"/>
  <Override PartName="/xl/charts/chart21.xml" ContentType="application/vnd.openxmlformats-officedocument.drawingml.chart+xml"/>
  <Override PartName="/xl/charts/colors20.xml" ContentType="application/vnd.ms-office.chartcolorstyle+xml"/>
  <Override PartName="/xl/charts/style20.xml" ContentType="application/vnd.ms-office.chartstyle+xml"/>
  <Override PartName="/xl/charts/chart20.xml" ContentType="application/vnd.openxmlformats-officedocument.drawingml.chart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hart26.xml" ContentType="application/vnd.openxmlformats-officedocument.drawingml.chart+xml"/>
  <Override PartName="/xl/charts/colors25.xml" ContentType="application/vnd.ms-office.chartcolorstyle+xml"/>
  <Override PartName="/xl/charts/style25.xml" ContentType="application/vnd.ms-office.chartstyle+xml"/>
  <Override PartName="/xl/charts/chart25.xml" ContentType="application/vnd.openxmlformats-officedocument.drawingml.chart+xml"/>
  <Override PartName="/xl/charts/colors24.xml" ContentType="application/vnd.ms-office.chartcolorstyle+xml"/>
  <Override PartName="/xl/charts/style24.xml" ContentType="application/vnd.ms-office.chartstyle+xml"/>
  <Override PartName="/xl/charts/chart24.xml" ContentType="application/vnd.openxmlformats-officedocument.drawingml.chart+xml"/>
  <Override PartName="/xl/charts/colors23.xml" ContentType="application/vnd.ms-office.chartcolorstyle+xml"/>
  <Override PartName="/xl/drawings/drawing3.xml" ContentType="application/vnd.openxmlformats-officedocument.drawing+xml"/>
  <Override PartName="/xl/charts/colors19.xml" ContentType="application/vnd.ms-office.chartcolorstyle+xml"/>
  <Override PartName="/xl/charts/style19.xml" ContentType="application/vnd.ms-office.chartstyle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olors15.xml" ContentType="application/vnd.ms-office.chartcolorstyle+xml"/>
  <Override PartName="/xl/charts/style15.xml" ContentType="application/vnd.ms-office.chartstyle+xml"/>
  <Override PartName="/xl/charts/chart15.xml" ContentType="application/vnd.openxmlformats-officedocument.drawingml.chart+xml"/>
  <Override PartName="/xl/charts/colors14.xml" ContentType="application/vnd.ms-office.chartcolorstyle+xml"/>
  <Override PartName="/xl/charts/colors26.xml" ContentType="application/vnd.ms-office.chartcolorstyle+xml"/>
  <Override PartName="/xl/charts/style16.xml" ContentType="application/vnd.ms-office.chartstyle+xml"/>
  <Override PartName="/xl/charts/chart17.xml" ContentType="application/vnd.openxmlformats-officedocument.drawingml.chart+xml"/>
  <Override PartName="/xl/charts/chart19.xml" ContentType="application/vnd.openxmlformats-officedocument.drawingml.chart+xml"/>
  <Override PartName="/xl/charts/colors18.xml" ContentType="application/vnd.ms-office.chartcolorstyle+xml"/>
  <Override PartName="/xl/charts/style18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hart18.xml" ContentType="application/vnd.openxmlformats-officedocument.drawingml.chart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a\Documents\2020_04_30 Udviklingsopgave4_Bygningssegmentering\2021_01_19 Rapport\"/>
    </mc:Choice>
  </mc:AlternateContent>
  <xr:revisionPtr revIDLastSave="0" documentId="13_ncr:1_{1C0E0DFB-3D55-4271-9726-B69CCEA11A68}" xr6:coauthVersionLast="36" xr6:coauthVersionMax="36" xr10:uidLastSave="{00000000-0000-0000-0000-000000000000}"/>
  <bookViews>
    <workbookView xWindow="0" yWindow="0" windowWidth="28800" windowHeight="11325" xr2:uid="{E17F3999-F205-4022-B9DE-1AACE53C6DC4}"/>
  </bookViews>
  <sheets>
    <sheet name="Bygninger" sheetId="1" r:id="rId1"/>
    <sheet name="Enhedsforbrug" sheetId="2" r:id="rId2"/>
    <sheet name="Renovere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9" i="1" l="1"/>
  <c r="O138" i="1"/>
  <c r="O137" i="1"/>
  <c r="O136" i="1"/>
  <c r="O135" i="1"/>
  <c r="O134" i="1"/>
  <c r="O133" i="1"/>
  <c r="O127" i="1"/>
  <c r="O126" i="1"/>
  <c r="O125" i="1"/>
  <c r="O124" i="1"/>
  <c r="O123" i="1"/>
  <c r="O122" i="1"/>
  <c r="O121" i="1"/>
  <c r="D30" i="1" l="1"/>
  <c r="E30" i="1" s="1"/>
  <c r="F30" i="1" s="1"/>
  <c r="G30" i="1" s="1"/>
  <c r="H30" i="1" s="1"/>
  <c r="I30" i="1" s="1"/>
  <c r="J30" i="1" s="1"/>
  <c r="K30" i="1" s="1"/>
  <c r="L30" i="1" s="1"/>
  <c r="M30" i="1" s="1"/>
  <c r="F15" i="1"/>
  <c r="G15" i="1" s="1"/>
  <c r="H15" i="1" s="1"/>
  <c r="I15" i="1" s="1"/>
  <c r="J15" i="1" s="1"/>
  <c r="K15" i="1" s="1"/>
  <c r="L15" i="1" s="1"/>
  <c r="M15" i="1" s="1"/>
  <c r="E15" i="1"/>
  <c r="D15" i="1"/>
  <c r="M17" i="1" l="1"/>
  <c r="L17" i="1"/>
  <c r="K17" i="1"/>
  <c r="J17" i="1"/>
  <c r="I17" i="1"/>
  <c r="H17" i="1"/>
  <c r="G17" i="1"/>
  <c r="F17" i="1"/>
  <c r="E17" i="1"/>
  <c r="D17" i="1"/>
  <c r="M31" i="1"/>
  <c r="L31" i="1"/>
  <c r="K31" i="1"/>
  <c r="J31" i="1"/>
  <c r="I31" i="1"/>
  <c r="H31" i="1"/>
  <c r="G31" i="1"/>
  <c r="F31" i="1"/>
  <c r="E31" i="1"/>
  <c r="D31" i="1"/>
  <c r="M16" i="1"/>
  <c r="L16" i="1"/>
  <c r="K16" i="1"/>
  <c r="J16" i="1"/>
  <c r="I16" i="1"/>
  <c r="H16" i="1"/>
  <c r="G16" i="1"/>
  <c r="F16" i="1"/>
  <c r="E16" i="1"/>
  <c r="D16" i="1"/>
  <c r="AJ37" i="1" l="1"/>
  <c r="N42" i="1"/>
  <c r="AK42" i="1" s="1"/>
  <c r="N41" i="1"/>
  <c r="AK41" i="1" s="1"/>
  <c r="N40" i="1"/>
  <c r="AK40" i="1" s="1"/>
  <c r="N39" i="1"/>
  <c r="AK39" i="1" s="1"/>
  <c r="N38" i="1"/>
  <c r="AK38" i="1" s="1"/>
  <c r="N37" i="1"/>
  <c r="AK37" i="1" s="1"/>
  <c r="M42" i="1"/>
  <c r="AJ42" i="1" s="1"/>
  <c r="L42" i="1"/>
  <c r="AI42" i="1" s="1"/>
  <c r="K42" i="1"/>
  <c r="AH42" i="1" s="1"/>
  <c r="J42" i="1"/>
  <c r="AG42" i="1" s="1"/>
  <c r="I42" i="1"/>
  <c r="AF42" i="1" s="1"/>
  <c r="H42" i="1"/>
  <c r="AE42" i="1" s="1"/>
  <c r="G42" i="1"/>
  <c r="AD42" i="1" s="1"/>
  <c r="F42" i="1"/>
  <c r="AC42" i="1" s="1"/>
  <c r="E42" i="1"/>
  <c r="AB42" i="1" s="1"/>
  <c r="D42" i="1"/>
  <c r="AA42" i="1" s="1"/>
  <c r="M41" i="1"/>
  <c r="AJ41" i="1" s="1"/>
  <c r="L41" i="1"/>
  <c r="AI41" i="1" s="1"/>
  <c r="K41" i="1"/>
  <c r="AH41" i="1" s="1"/>
  <c r="J41" i="1"/>
  <c r="AG41" i="1" s="1"/>
  <c r="I41" i="1"/>
  <c r="AF41" i="1" s="1"/>
  <c r="H41" i="1"/>
  <c r="AE41" i="1" s="1"/>
  <c r="G41" i="1"/>
  <c r="AD41" i="1" s="1"/>
  <c r="F41" i="1"/>
  <c r="AC41" i="1" s="1"/>
  <c r="E41" i="1"/>
  <c r="AB41" i="1" s="1"/>
  <c r="D41" i="1"/>
  <c r="AA41" i="1" s="1"/>
  <c r="M40" i="1"/>
  <c r="AJ40" i="1" s="1"/>
  <c r="L40" i="1"/>
  <c r="AI40" i="1" s="1"/>
  <c r="K40" i="1"/>
  <c r="AH40" i="1" s="1"/>
  <c r="J40" i="1"/>
  <c r="AG40" i="1" s="1"/>
  <c r="I40" i="1"/>
  <c r="AF40" i="1" s="1"/>
  <c r="H40" i="1"/>
  <c r="AE40" i="1" s="1"/>
  <c r="G40" i="1"/>
  <c r="AD40" i="1" s="1"/>
  <c r="F40" i="1"/>
  <c r="AC40" i="1" s="1"/>
  <c r="E40" i="1"/>
  <c r="AB40" i="1" s="1"/>
  <c r="D40" i="1"/>
  <c r="AA40" i="1" s="1"/>
  <c r="M39" i="1"/>
  <c r="AJ39" i="1" s="1"/>
  <c r="L39" i="1"/>
  <c r="AI39" i="1" s="1"/>
  <c r="K39" i="1"/>
  <c r="AH39" i="1" s="1"/>
  <c r="J39" i="1"/>
  <c r="AG39" i="1" s="1"/>
  <c r="I39" i="1"/>
  <c r="AF39" i="1" s="1"/>
  <c r="H39" i="1"/>
  <c r="AE39" i="1" s="1"/>
  <c r="G39" i="1"/>
  <c r="AD39" i="1" s="1"/>
  <c r="F39" i="1"/>
  <c r="AC39" i="1" s="1"/>
  <c r="E39" i="1"/>
  <c r="AB39" i="1" s="1"/>
  <c r="D39" i="1"/>
  <c r="AA39" i="1" s="1"/>
  <c r="M38" i="1"/>
  <c r="AJ38" i="1" s="1"/>
  <c r="L38" i="1"/>
  <c r="AI38" i="1" s="1"/>
  <c r="K38" i="1"/>
  <c r="AH38" i="1" s="1"/>
  <c r="J38" i="1"/>
  <c r="AG38" i="1" s="1"/>
  <c r="I38" i="1"/>
  <c r="AF38" i="1" s="1"/>
  <c r="H38" i="1"/>
  <c r="AE38" i="1" s="1"/>
  <c r="G38" i="1"/>
  <c r="AD38" i="1" s="1"/>
  <c r="F38" i="1"/>
  <c r="AC38" i="1" s="1"/>
  <c r="E38" i="1"/>
  <c r="AB38" i="1" s="1"/>
  <c r="D38" i="1"/>
  <c r="AA38" i="1" s="1"/>
  <c r="M37" i="1"/>
  <c r="L37" i="1"/>
  <c r="AI37" i="1" s="1"/>
  <c r="K37" i="1"/>
  <c r="AH37" i="1" s="1"/>
  <c r="J37" i="1"/>
  <c r="AG37" i="1" s="1"/>
  <c r="I37" i="1"/>
  <c r="AF37" i="1" s="1"/>
  <c r="H37" i="1"/>
  <c r="AE37" i="1" s="1"/>
  <c r="G37" i="1"/>
  <c r="AD37" i="1" s="1"/>
  <c r="F37" i="1"/>
  <c r="AC37" i="1" s="1"/>
  <c r="E37" i="1"/>
  <c r="AB37" i="1" s="1"/>
  <c r="D37" i="1"/>
  <c r="AA37" i="1" s="1"/>
  <c r="AA14" i="1" l="1"/>
  <c r="AA13" i="1"/>
  <c r="AA12" i="1"/>
  <c r="AA11" i="1"/>
  <c r="AA10" i="1"/>
  <c r="AA9" i="1"/>
  <c r="AA8" i="1"/>
  <c r="Z14" i="1"/>
  <c r="Z13" i="1"/>
  <c r="Z12" i="1"/>
  <c r="Z11" i="1"/>
  <c r="Z10" i="1"/>
  <c r="Z9" i="1"/>
  <c r="Z8" i="1"/>
  <c r="AB13" i="1"/>
  <c r="AB12" i="1"/>
  <c r="AB11" i="1"/>
  <c r="AB10" i="1"/>
  <c r="AB9" i="1"/>
  <c r="AB8" i="1"/>
</calcChain>
</file>

<file path=xl/sharedStrings.xml><?xml version="1.0" encoding="utf-8"?>
<sst xmlns="http://schemas.openxmlformats.org/spreadsheetml/2006/main" count="746" uniqueCount="83">
  <si>
    <t>Bygninger</t>
  </si>
  <si>
    <t>Samlet</t>
  </si>
  <si>
    <t>Stuehuse</t>
  </si>
  <si>
    <t>Parcelhuse</t>
  </si>
  <si>
    <t>Rækkehuse</t>
  </si>
  <si>
    <t>Etageboliger</t>
  </si>
  <si>
    <t>Institutioner</t>
  </si>
  <si>
    <t>Erhverv</t>
  </si>
  <si>
    <t>Samlet antal opvarmede bygninger ekskl. sommerhuse og delvis opvarmede værksteder, lagre mv.</t>
  </si>
  <si>
    <t>1890-</t>
  </si>
  <si>
    <t>1930-</t>
  </si>
  <si>
    <t>1950-</t>
  </si>
  <si>
    <t>1960-</t>
  </si>
  <si>
    <t>1973-</t>
  </si>
  <si>
    <t>1979-</t>
  </si>
  <si>
    <t>1999-</t>
  </si>
  <si>
    <t>2007-</t>
  </si>
  <si>
    <t>2016-</t>
  </si>
  <si>
    <t>Antal bygninger</t>
  </si>
  <si>
    <t>Opvarmet areal, m²</t>
  </si>
  <si>
    <t>Samlet opvarmet areal i bygninger ekskl. sommerhuse og delvis opvarmede værksteder, lagre mv.</t>
  </si>
  <si>
    <t>Størrelse, m²</t>
  </si>
  <si>
    <t>Procent af areal</t>
  </si>
  <si>
    <t>Fjernvarme</t>
  </si>
  <si>
    <t>Gasfyr</t>
  </si>
  <si>
    <t>El</t>
  </si>
  <si>
    <t>Oliefyr</t>
  </si>
  <si>
    <t>Varmepumpe</t>
  </si>
  <si>
    <t>Biomasse</t>
  </si>
  <si>
    <t>Bygningernes hovedvarmekilde. Procent af samlet opvarmet areal i bygningskategorierne.</t>
  </si>
  <si>
    <t>Andel af bygningerne, der har brændeovn som supplerende opvarmning. Procent af samlet opvarmet areal i bygningskategorierne.</t>
  </si>
  <si>
    <t>Opvarmet areal i bygningerne. Gennemsnit for bygningskategori og opførelsesperiode.</t>
  </si>
  <si>
    <t>Varmeforbrug 2017-19 i GWh/år i Energistatistik 2019.</t>
  </si>
  <si>
    <t>Småhuse</t>
  </si>
  <si>
    <t>GWh/år</t>
  </si>
  <si>
    <t>Enhedsforbrug i kWh/år for de forskellige bygningskategorier og byggeperioder.</t>
  </si>
  <si>
    <t>kWh/m² pr. år</t>
  </si>
  <si>
    <t>Enhedsforbrug i parcelhuse i kWh/år i afhængighed af varmekilde og byggeperiode.</t>
  </si>
  <si>
    <t>Variation i enhedsforbrug i parcelhuse i kWh/år i afhængighed af kommune og byggeperiode.</t>
  </si>
  <si>
    <t>Min.</t>
  </si>
  <si>
    <t>Middel</t>
  </si>
  <si>
    <t>Maks.</t>
  </si>
  <si>
    <t>Energimærker i databasen anvendt i analysen. For rækkehuse kan et energimærke i nogle tilfælde omfatte flere huse.</t>
  </si>
  <si>
    <t>BBR</t>
  </si>
  <si>
    <t>EMO</t>
  </si>
  <si>
    <t>Dimensionerende varmetab i W/m² for de forskellige bygningskategorier og byggeperioder.</t>
  </si>
  <si>
    <t>W/m²</t>
  </si>
  <si>
    <t>Samlet opvarmet areal i bygningerne i energimærkedatabasen.</t>
  </si>
  <si>
    <t>Variation i bygningernes dimensionerende varmetab i W/m². Standardafvigelse svarende til +/- 34 pct. af bygningerne.</t>
  </si>
  <si>
    <t>Middel indetemperatur i bygningerne i °C.</t>
  </si>
  <si>
    <t>°C</t>
  </si>
  <si>
    <t>Variation i middel indetemperatur i bygningerne i °C. Standardafvigelse svarende til +/- 34 pct. af bygningerne.</t>
  </si>
  <si>
    <t>Variation i enhedsforbrug i kWh/år. Standardafvigelse svarende til +/- 34 pct. af bygningerne.</t>
  </si>
  <si>
    <t>Andel, pct.</t>
  </si>
  <si>
    <t>Andel parcelhuse, pct.</t>
  </si>
  <si>
    <t>Opvarmning af parcelhuse.</t>
  </si>
  <si>
    <t>Pct.</t>
  </si>
  <si>
    <t xml:space="preserve">Andel af parcelhusene, der har brændeovn som supplerende opvarmning. </t>
  </si>
  <si>
    <t xml:space="preserve">Andel af fredede bygninger i pct. Opgjort i forhold til det opvarmede etageareal i bygningerne. </t>
  </si>
  <si>
    <t>Enhedsforbrug</t>
  </si>
  <si>
    <t>Renoveret</t>
  </si>
  <si>
    <t>Dimensionerende varmetab i W/m² efter renovering for de forskellige bygningskategorier og byggeperioder.</t>
  </si>
  <si>
    <t>Variation i bygningernes dimensionerende varmetab efter renovering i W/m². Standardafvigelse svarende til +/- 34 pct. af bygningerne.</t>
  </si>
  <si>
    <t>Middel indetemperatur i bygningerne efter renovering i °C.</t>
  </si>
  <si>
    <t>Variation i middel indetemperatur i bygningerne efter renovering i °C. Standardafvigelse svarende til +/- 34 pct. af bygningerne.</t>
  </si>
  <si>
    <t>Areal, m²</t>
  </si>
  <si>
    <t>Opgradering af vinduer, m².</t>
  </si>
  <si>
    <t>Opgradering af loft, m².</t>
  </si>
  <si>
    <t>Opgradering af tag, m².</t>
  </si>
  <si>
    <t>Opgradering af flade tage, m².</t>
  </si>
  <si>
    <t>Opgradering af hulmure, m².</t>
  </si>
  <si>
    <t>Opgradering af massive ydervægge, m².</t>
  </si>
  <si>
    <t>Opgradering af lette ydervægge, m².</t>
  </si>
  <si>
    <t>Gennemsnitlig virkningsgrad for varmegenvindingen i bygningernes ventilationsløsning i energimærkedatabasen.</t>
  </si>
  <si>
    <t>Enhedsforbrug efter renovering i kWh/år for de forskellige bygningskategorier og byggeperioder. Opgradering og komfortforbedring.</t>
  </si>
  <si>
    <t>Enhedsforbrug efter renovering i kWh/år for de forskellige bygningskategorier og byggeperioder. Opgradering uden komfortforbedring.</t>
  </si>
  <si>
    <t>Reduktion i enhedsforbrug efter renovering i kWh/år for de forskellige bygningskategorier og byggeperioder. Opgradering og komfortforbedring.</t>
  </si>
  <si>
    <t>Reduktion i enhedsforbrug efter renovering i kWh/år for de forskellige bygningskategorier og byggeperioder. Opgradering uden komfortforbedring.</t>
  </si>
  <si>
    <t>Reduktion i enhedsforbrug efter renovering i pct. for de forskellige bygningskategorier og byggeperioder. Opgradering og komfortforbedring.</t>
  </si>
  <si>
    <t>Reduktion i enhedsforbrug efter renovering i pct. for de forskellige bygningskategorier og byggeperioder. Opgradering uden komfortforbedring.</t>
  </si>
  <si>
    <t>Enhedsforbrug i parcelhuse efter renovering i kWh/år i afhængighed af varmekilde og byggeperiode. Opgradering og komfortforbedring.</t>
  </si>
  <si>
    <t>Enhedsforbrug i parcelhuse efter renovering i kWh/år i afhængighed af varmekilde og byggeperiode. Opgradering uden komfortforbedring.</t>
  </si>
  <si>
    <t>Summeret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</si>
</sst>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20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3" fontId="1" fillId="0" borderId="0" xfId="0" applyNumberFormat="1" applyFont="1"/>
    <xf numFmtId="165" fontId="1" fillId="0" borderId="0" xfId="0" applyNumberFormat="1" applyFont="1" applyBorder="1"/>
    <xf numFmtId="0" fontId="1" fillId="0" borderId="0" xfId="0" applyFont="1" applyAlignment="1"/>
    <xf numFmtId="164" fontId="1" fillId="0" borderId="0" xfId="0" applyNumberFormat="1" applyFont="1" applyBorder="1"/>
    <xf numFmtId="165" fontId="1" fillId="0" borderId="0" xfId="0" applyNumberFormat="1" applyFont="1"/>
    <xf numFmtId="0" fontId="2" fillId="0" borderId="0" xfId="0" applyFont="1"/>
    <xf numFmtId="0" fontId="3" fillId="0" borderId="0" xfId="0" applyFont="1"/>
    <xf numFmtId="1" fontId="0" fillId="0" borderId="0" xfId="0" applyNumberFormat="1" applyAlignment="1">
      <alignment horizontal="left"/>
    </xf>
    <xf numFmtId="0" fontId="0" fillId="0" borderId="0" xfId="0" pivotButton="1"/>
    <xf numFmtId="0" fontId="1" fillId="0" borderId="0" xfId="0" pivotButton="1" applyFont="1"/>
    <xf numFmtId="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Bygninger!$C$8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Bygninger!$D$7:$M$7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Bygninger!$D$8:$M$8</c:f>
              <c:numCache>
                <c:formatCode>#,##0</c:formatCode>
                <c:ptCount val="10"/>
                <c:pt idx="0">
                  <c:v>30047</c:v>
                </c:pt>
                <c:pt idx="1">
                  <c:v>44133</c:v>
                </c:pt>
                <c:pt idx="2">
                  <c:v>12677</c:v>
                </c:pt>
                <c:pt idx="3">
                  <c:v>4177</c:v>
                </c:pt>
                <c:pt idx="4">
                  <c:v>4492</c:v>
                </c:pt>
                <c:pt idx="5">
                  <c:v>2924</c:v>
                </c:pt>
                <c:pt idx="6">
                  <c:v>4661</c:v>
                </c:pt>
                <c:pt idx="7">
                  <c:v>2081</c:v>
                </c:pt>
                <c:pt idx="8">
                  <c:v>3070</c:v>
                </c:pt>
                <c:pt idx="9">
                  <c:v>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0-4E5E-AF0D-292CC2945130}"/>
            </c:ext>
          </c:extLst>
        </c:ser>
        <c:ser>
          <c:idx val="1"/>
          <c:order val="1"/>
          <c:tx>
            <c:strRef>
              <c:f>Bygninger!$C$9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Bygninger!$D$7:$M$7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Bygninger!$D$9:$M$9</c:f>
              <c:numCache>
                <c:formatCode>#,##0</c:formatCode>
                <c:ptCount val="10"/>
                <c:pt idx="0">
                  <c:v>67234</c:v>
                </c:pt>
                <c:pt idx="1">
                  <c:v>167122</c:v>
                </c:pt>
                <c:pt idx="2">
                  <c:v>122172</c:v>
                </c:pt>
                <c:pt idx="3">
                  <c:v>94650</c:v>
                </c:pt>
                <c:pt idx="4">
                  <c:v>283682</c:v>
                </c:pt>
                <c:pt idx="5">
                  <c:v>144622</c:v>
                </c:pt>
                <c:pt idx="6">
                  <c:v>122815</c:v>
                </c:pt>
                <c:pt idx="7">
                  <c:v>47191</c:v>
                </c:pt>
                <c:pt idx="8">
                  <c:v>47558</c:v>
                </c:pt>
                <c:pt idx="9">
                  <c:v>23619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0-4E5E-AF0D-292CC2945130}"/>
            </c:ext>
          </c:extLst>
        </c:ser>
        <c:ser>
          <c:idx val="2"/>
          <c:order val="2"/>
          <c:tx>
            <c:strRef>
              <c:f>Bygninger!$C$10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Bygninger!$D$7:$M$7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Bygninger!$D$10:$M$10</c:f>
              <c:numCache>
                <c:formatCode>#,##0</c:formatCode>
                <c:ptCount val="10"/>
                <c:pt idx="0">
                  <c:v>13315</c:v>
                </c:pt>
                <c:pt idx="1">
                  <c:v>21021</c:v>
                </c:pt>
                <c:pt idx="2">
                  <c:v>18132</c:v>
                </c:pt>
                <c:pt idx="3">
                  <c:v>23162</c:v>
                </c:pt>
                <c:pt idx="4">
                  <c:v>48661</c:v>
                </c:pt>
                <c:pt idx="5">
                  <c:v>38195</c:v>
                </c:pt>
                <c:pt idx="6">
                  <c:v>155579</c:v>
                </c:pt>
                <c:pt idx="7">
                  <c:v>44085</c:v>
                </c:pt>
                <c:pt idx="8">
                  <c:v>30594</c:v>
                </c:pt>
                <c:pt idx="9">
                  <c:v>21739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C0-4E5E-AF0D-292CC2945130}"/>
            </c:ext>
          </c:extLst>
        </c:ser>
        <c:ser>
          <c:idx val="3"/>
          <c:order val="3"/>
          <c:tx>
            <c:strRef>
              <c:f>Bygninger!$C$11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Bygninger!$D$7:$M$7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Bygninger!$D$11:$M$11</c:f>
              <c:numCache>
                <c:formatCode>#,##0</c:formatCode>
                <c:ptCount val="10"/>
                <c:pt idx="0">
                  <c:v>11286</c:v>
                </c:pt>
                <c:pt idx="1">
                  <c:v>36891</c:v>
                </c:pt>
                <c:pt idx="2">
                  <c:v>18392</c:v>
                </c:pt>
                <c:pt idx="3">
                  <c:v>6705</c:v>
                </c:pt>
                <c:pt idx="4">
                  <c:v>9004</c:v>
                </c:pt>
                <c:pt idx="5">
                  <c:v>2876</c:v>
                </c:pt>
                <c:pt idx="6">
                  <c:v>10952</c:v>
                </c:pt>
                <c:pt idx="7">
                  <c:v>4752</c:v>
                </c:pt>
                <c:pt idx="8">
                  <c:v>3881</c:v>
                </c:pt>
                <c:pt idx="9">
                  <c:v>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C0-4E5E-AF0D-292CC2945130}"/>
            </c:ext>
          </c:extLst>
        </c:ser>
        <c:ser>
          <c:idx val="4"/>
          <c:order val="4"/>
          <c:tx>
            <c:strRef>
              <c:f>Bygninger!$C$12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Bygninger!$D$7:$M$7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Bygninger!$D$12:$M$12</c:f>
              <c:numCache>
                <c:formatCode>#,##0</c:formatCode>
                <c:ptCount val="10"/>
                <c:pt idx="0">
                  <c:v>5608</c:v>
                </c:pt>
                <c:pt idx="1">
                  <c:v>10514</c:v>
                </c:pt>
                <c:pt idx="2">
                  <c:v>4251</c:v>
                </c:pt>
                <c:pt idx="3">
                  <c:v>3024</c:v>
                </c:pt>
                <c:pt idx="4">
                  <c:v>8324</c:v>
                </c:pt>
                <c:pt idx="5">
                  <c:v>4281</c:v>
                </c:pt>
                <c:pt idx="6">
                  <c:v>10598</c:v>
                </c:pt>
                <c:pt idx="7">
                  <c:v>4024</c:v>
                </c:pt>
                <c:pt idx="8">
                  <c:v>4057</c:v>
                </c:pt>
                <c:pt idx="9">
                  <c:v>1458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C0-4E5E-AF0D-292CC2945130}"/>
            </c:ext>
          </c:extLst>
        </c:ser>
        <c:ser>
          <c:idx val="5"/>
          <c:order val="5"/>
          <c:tx>
            <c:strRef>
              <c:f>Bygninger!$C$13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Bygninger!$D$7:$M$7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Bygninger!$D$13:$M$13</c:f>
              <c:numCache>
                <c:formatCode>#,##0</c:formatCode>
                <c:ptCount val="10"/>
                <c:pt idx="0">
                  <c:v>4238</c:v>
                </c:pt>
                <c:pt idx="1">
                  <c:v>5798</c:v>
                </c:pt>
                <c:pt idx="2">
                  <c:v>2821</c:v>
                </c:pt>
                <c:pt idx="3">
                  <c:v>2953</c:v>
                </c:pt>
                <c:pt idx="4">
                  <c:v>6518</c:v>
                </c:pt>
                <c:pt idx="5">
                  <c:v>2890</c:v>
                </c:pt>
                <c:pt idx="6">
                  <c:v>7186</c:v>
                </c:pt>
                <c:pt idx="7">
                  <c:v>2771</c:v>
                </c:pt>
                <c:pt idx="8">
                  <c:v>2209</c:v>
                </c:pt>
                <c:pt idx="9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C0-4E5E-AF0D-292CC2945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661312"/>
        <c:axId val="1107712560"/>
      </c:barChart>
      <c:catAx>
        <c:axId val="1503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07712560"/>
        <c:crosses val="autoZero"/>
        <c:auto val="1"/>
        <c:lblAlgn val="ctr"/>
        <c:lblOffset val="100"/>
        <c:noMultiLvlLbl val="0"/>
      </c:catAx>
      <c:valAx>
        <c:axId val="110771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0366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Bygninger!$C$189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Bygninger!$D$189:$M$189</c:f>
              <c:numCache>
                <c:formatCode>#,##0.0</c:formatCode>
                <c:ptCount val="10"/>
                <c:pt idx="0">
                  <c:v>17.948479122557686</c:v>
                </c:pt>
                <c:pt idx="1">
                  <c:v>18.044506220391082</c:v>
                </c:pt>
                <c:pt idx="2">
                  <c:v>18.042394217358193</c:v>
                </c:pt>
                <c:pt idx="3">
                  <c:v>17.624275925681076</c:v>
                </c:pt>
                <c:pt idx="4">
                  <c:v>18.328885698239841</c:v>
                </c:pt>
                <c:pt idx="5">
                  <c:v>19.197762233182814</c:v>
                </c:pt>
                <c:pt idx="6">
                  <c:v>20.257797717599171</c:v>
                </c:pt>
                <c:pt idx="7">
                  <c:v>21.140055477187691</c:v>
                </c:pt>
                <c:pt idx="8">
                  <c:v>22.318843266536302</c:v>
                </c:pt>
                <c:pt idx="9">
                  <c:v>23.353434184124659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0-4A72-B7E8-617BB8F4C7D1}"/>
            </c:ext>
          </c:extLst>
        </c:ser>
        <c:ser>
          <c:idx val="1"/>
          <c:order val="1"/>
          <c:tx>
            <c:strRef>
              <c:f>Bygninger!$C$190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Bygninger!$D$190:$M$190</c:f>
              <c:numCache>
                <c:formatCode>#,##0.0</c:formatCode>
                <c:ptCount val="10"/>
                <c:pt idx="0">
                  <c:v>18.33746367967608</c:v>
                </c:pt>
                <c:pt idx="1">
                  <c:v>17.878326700787511</c:v>
                </c:pt>
                <c:pt idx="2">
                  <c:v>17.300817919809539</c:v>
                </c:pt>
                <c:pt idx="3">
                  <c:v>17.200970649608298</c:v>
                </c:pt>
                <c:pt idx="4">
                  <c:v>18.087129090189549</c:v>
                </c:pt>
                <c:pt idx="5">
                  <c:v>18.9984250805046</c:v>
                </c:pt>
                <c:pt idx="6">
                  <c:v>20.061683614060563</c:v>
                </c:pt>
                <c:pt idx="7">
                  <c:v>21.024070549236811</c:v>
                </c:pt>
                <c:pt idx="8">
                  <c:v>22.13581198305851</c:v>
                </c:pt>
                <c:pt idx="9">
                  <c:v>23.5182568427213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0-4A72-B7E8-617BB8F4C7D1}"/>
            </c:ext>
          </c:extLst>
        </c:ser>
        <c:ser>
          <c:idx val="2"/>
          <c:order val="2"/>
          <c:tx>
            <c:strRef>
              <c:f>Bygninger!$C$191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Bygninger!$D$191:$M$191</c:f>
              <c:numCache>
                <c:formatCode>#,##0.0</c:formatCode>
                <c:ptCount val="10"/>
                <c:pt idx="0">
                  <c:v>18.287192002236143</c:v>
                </c:pt>
                <c:pt idx="1">
                  <c:v>17.918133123626088</c:v>
                </c:pt>
                <c:pt idx="2">
                  <c:v>17.298864462345943</c:v>
                </c:pt>
                <c:pt idx="3">
                  <c:v>18.042539194538129</c:v>
                </c:pt>
                <c:pt idx="4">
                  <c:v>18.692914016007396</c:v>
                </c:pt>
                <c:pt idx="5">
                  <c:v>19.231100636298933</c:v>
                </c:pt>
                <c:pt idx="6">
                  <c:v>20.386168451815216</c:v>
                </c:pt>
                <c:pt idx="7">
                  <c:v>21.127294998380787</c:v>
                </c:pt>
                <c:pt idx="8">
                  <c:v>21.974299955130665</c:v>
                </c:pt>
                <c:pt idx="9">
                  <c:v>23.669628761922851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0-4A72-B7E8-617BB8F4C7D1}"/>
            </c:ext>
          </c:extLst>
        </c:ser>
        <c:ser>
          <c:idx val="3"/>
          <c:order val="3"/>
          <c:tx>
            <c:strRef>
              <c:f>Bygninger!$C$192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Bygninger!$D$192:$M$192</c:f>
              <c:numCache>
                <c:formatCode>#,##0.0</c:formatCode>
                <c:ptCount val="10"/>
                <c:pt idx="0">
                  <c:v>18.982304774994489</c:v>
                </c:pt>
                <c:pt idx="1">
                  <c:v>18.540485390113631</c:v>
                </c:pt>
                <c:pt idx="2">
                  <c:v>18.509584658928851</c:v>
                </c:pt>
                <c:pt idx="3">
                  <c:v>18.882581014818562</c:v>
                </c:pt>
                <c:pt idx="4">
                  <c:v>20.059759547102622</c:v>
                </c:pt>
                <c:pt idx="5">
                  <c:v>20.237504041052816</c:v>
                </c:pt>
                <c:pt idx="6">
                  <c:v>21.09718718736589</c:v>
                </c:pt>
                <c:pt idx="7">
                  <c:v>21.632026623760773</c:v>
                </c:pt>
                <c:pt idx="8">
                  <c:v>22.481578950217724</c:v>
                </c:pt>
                <c:pt idx="9">
                  <c:v>23.988048538979186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0-4A72-B7E8-617BB8F4C7D1}"/>
            </c:ext>
          </c:extLst>
        </c:ser>
        <c:ser>
          <c:idx val="4"/>
          <c:order val="4"/>
          <c:tx>
            <c:strRef>
              <c:f>Bygninger!$C$193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Bygninger!$D$193:$M$193</c:f>
              <c:numCache>
                <c:formatCode>#,##0.0</c:formatCode>
                <c:ptCount val="10"/>
                <c:pt idx="0">
                  <c:v>18.710340879171202</c:v>
                </c:pt>
                <c:pt idx="1">
                  <c:v>18.459808910153122</c:v>
                </c:pt>
                <c:pt idx="2">
                  <c:v>18.384183565009064</c:v>
                </c:pt>
                <c:pt idx="3">
                  <c:v>18.340079178971941</c:v>
                </c:pt>
                <c:pt idx="4">
                  <c:v>19.239160962120149</c:v>
                </c:pt>
                <c:pt idx="5">
                  <c:v>19.696891703149067</c:v>
                </c:pt>
                <c:pt idx="6">
                  <c:v>20.730475784456022</c:v>
                </c:pt>
                <c:pt idx="7">
                  <c:v>21.629828904148418</c:v>
                </c:pt>
                <c:pt idx="8">
                  <c:v>22.471119853610034</c:v>
                </c:pt>
                <c:pt idx="9">
                  <c:v>23.241008247107001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60-4A72-B7E8-617BB8F4C7D1}"/>
            </c:ext>
          </c:extLst>
        </c:ser>
        <c:ser>
          <c:idx val="5"/>
          <c:order val="5"/>
          <c:tx>
            <c:strRef>
              <c:f>Bygninger!$C$194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Bygninger!$D$194:$M$194</c:f>
              <c:numCache>
                <c:formatCode>#,##0.0</c:formatCode>
                <c:ptCount val="10"/>
                <c:pt idx="0">
                  <c:v>18.356575093909509</c:v>
                </c:pt>
                <c:pt idx="1">
                  <c:v>18.144125554034556</c:v>
                </c:pt>
                <c:pt idx="2">
                  <c:v>18.177044746889354</c:v>
                </c:pt>
                <c:pt idx="3">
                  <c:v>18.332352024845981</c:v>
                </c:pt>
                <c:pt idx="4">
                  <c:v>18.914811149366841</c:v>
                </c:pt>
                <c:pt idx="5">
                  <c:v>19.621286920031494</c:v>
                </c:pt>
                <c:pt idx="6">
                  <c:v>20.584378493241687</c:v>
                </c:pt>
                <c:pt idx="7">
                  <c:v>21.25413998741789</c:v>
                </c:pt>
                <c:pt idx="8">
                  <c:v>22.325868941355065</c:v>
                </c:pt>
                <c:pt idx="9">
                  <c:v>23.501596140206804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60-4A72-B7E8-617BB8F4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1370223"/>
        <c:axId val="1805792959"/>
      </c:barChart>
      <c:catAx>
        <c:axId val="180137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05792959"/>
        <c:crosses val="autoZero"/>
        <c:auto val="1"/>
        <c:lblAlgn val="ctr"/>
        <c:lblOffset val="100"/>
        <c:noMultiLvlLbl val="0"/>
      </c:catAx>
      <c:valAx>
        <c:axId val="1805792959"/>
        <c:scaling>
          <c:orientation val="minMax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01370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Bygninger!$C$201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Bygninger!$D$200:$M$200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Bygninger!$D$201:$M$201</c:f>
              <c:numCache>
                <c:formatCode>#,##0.0</c:formatCode>
                <c:ptCount val="10"/>
                <c:pt idx="0">
                  <c:v>1.8796840364494416</c:v>
                </c:pt>
                <c:pt idx="1">
                  <c:v>1.8375068740598568</c:v>
                </c:pt>
                <c:pt idx="2">
                  <c:v>1.7753723348009003</c:v>
                </c:pt>
                <c:pt idx="3">
                  <c:v>1.6229527313712291</c:v>
                </c:pt>
                <c:pt idx="4">
                  <c:v>1.5580473041501788</c:v>
                </c:pt>
                <c:pt idx="5">
                  <c:v>1.2646081627499053</c:v>
                </c:pt>
                <c:pt idx="6">
                  <c:v>1.1083797061564538</c:v>
                </c:pt>
                <c:pt idx="7">
                  <c:v>0.8752664186268484</c:v>
                </c:pt>
                <c:pt idx="8">
                  <c:v>0.87336839861161375</c:v>
                </c:pt>
                <c:pt idx="9">
                  <c:v>0.59601383220616433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7-4A6E-9098-C5DFB23624F2}"/>
            </c:ext>
          </c:extLst>
        </c:ser>
        <c:ser>
          <c:idx val="1"/>
          <c:order val="1"/>
          <c:tx>
            <c:strRef>
              <c:f>Bygninger!$C$202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Bygninger!$D$200:$M$200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Bygninger!$D$202:$M$202</c:f>
              <c:numCache>
                <c:formatCode>#,##0.0</c:formatCode>
                <c:ptCount val="10"/>
                <c:pt idx="0">
                  <c:v>1.8517514809981765</c:v>
                </c:pt>
                <c:pt idx="1">
                  <c:v>1.7349572742665698</c:v>
                </c:pt>
                <c:pt idx="2">
                  <c:v>1.5317411498264892</c:v>
                </c:pt>
                <c:pt idx="3">
                  <c:v>1.445050168977094</c:v>
                </c:pt>
                <c:pt idx="4">
                  <c:v>1.42175227763747</c:v>
                </c:pt>
                <c:pt idx="5">
                  <c:v>1.2346551471518581</c:v>
                </c:pt>
                <c:pt idx="6">
                  <c:v>1.0170143806055714</c:v>
                </c:pt>
                <c:pt idx="7">
                  <c:v>0.83182733232183914</c:v>
                </c:pt>
                <c:pt idx="8">
                  <c:v>0.86898108009664421</c:v>
                </c:pt>
                <c:pt idx="9">
                  <c:v>0.39078362770730374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7-4A6E-9098-C5DFB23624F2}"/>
            </c:ext>
          </c:extLst>
        </c:ser>
        <c:ser>
          <c:idx val="2"/>
          <c:order val="2"/>
          <c:tx>
            <c:strRef>
              <c:f>Bygninger!$C$203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Bygninger!$D$200:$M$200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Bygninger!$D$203:$M$203</c:f>
              <c:numCache>
                <c:formatCode>#,##0.0</c:formatCode>
                <c:ptCount val="10"/>
                <c:pt idx="0">
                  <c:v>1.8790320386365169</c:v>
                </c:pt>
                <c:pt idx="1">
                  <c:v>1.7930073812001879</c:v>
                </c:pt>
                <c:pt idx="2">
                  <c:v>1.4559453101827111</c:v>
                </c:pt>
                <c:pt idx="3">
                  <c:v>1.7136432471289169</c:v>
                </c:pt>
                <c:pt idx="4">
                  <c:v>1.5912069148028871</c:v>
                </c:pt>
                <c:pt idx="5">
                  <c:v>1.4606816497574129</c:v>
                </c:pt>
                <c:pt idx="6">
                  <c:v>0.94139908775852221</c:v>
                </c:pt>
                <c:pt idx="7">
                  <c:v>0.72235839816102532</c:v>
                </c:pt>
                <c:pt idx="8">
                  <c:v>0.899238382840711</c:v>
                </c:pt>
                <c:pt idx="9">
                  <c:v>0.53591938212033918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B7-4A6E-9098-C5DFB23624F2}"/>
            </c:ext>
          </c:extLst>
        </c:ser>
        <c:ser>
          <c:idx val="3"/>
          <c:order val="3"/>
          <c:tx>
            <c:strRef>
              <c:f>Bygninger!$C$204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Bygninger!$D$200:$M$200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Bygninger!$D$204:$M$204</c:f>
              <c:numCache>
                <c:formatCode>#,##0.0</c:formatCode>
                <c:ptCount val="10"/>
                <c:pt idx="0">
                  <c:v>1.7146220283415154</c:v>
                </c:pt>
                <c:pt idx="1">
                  <c:v>1.717891556497563</c:v>
                </c:pt>
                <c:pt idx="2">
                  <c:v>1.6688517124404441</c:v>
                </c:pt>
                <c:pt idx="3">
                  <c:v>1.698561514216512</c:v>
                </c:pt>
                <c:pt idx="4">
                  <c:v>1.7777040862528997</c:v>
                </c:pt>
                <c:pt idx="5">
                  <c:v>1.6815379903419116</c:v>
                </c:pt>
                <c:pt idx="6">
                  <c:v>0.97792415794094645</c:v>
                </c:pt>
                <c:pt idx="7">
                  <c:v>0.87499984837790945</c:v>
                </c:pt>
                <c:pt idx="8">
                  <c:v>0.97921974582108795</c:v>
                </c:pt>
                <c:pt idx="9">
                  <c:v>0.43868566153537225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B7-4A6E-9098-C5DFB23624F2}"/>
            </c:ext>
          </c:extLst>
        </c:ser>
        <c:ser>
          <c:idx val="4"/>
          <c:order val="4"/>
          <c:tx>
            <c:strRef>
              <c:f>Bygninger!$C$205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Bygninger!$D$200:$M$200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Bygninger!$D$205:$M$205</c:f>
              <c:numCache>
                <c:formatCode>#,##0.0</c:formatCode>
                <c:ptCount val="10"/>
                <c:pt idx="0">
                  <c:v>1.9996296311631916</c:v>
                </c:pt>
                <c:pt idx="1">
                  <c:v>2.0051083429269929</c:v>
                </c:pt>
                <c:pt idx="2">
                  <c:v>2.0246821455760888</c:v>
                </c:pt>
                <c:pt idx="3">
                  <c:v>1.9877317685198104</c:v>
                </c:pt>
                <c:pt idx="4">
                  <c:v>1.9426297481380601</c:v>
                </c:pt>
                <c:pt idx="5">
                  <c:v>1.759842421181762</c:v>
                </c:pt>
                <c:pt idx="6">
                  <c:v>1.4209258143013614</c:v>
                </c:pt>
                <c:pt idx="7">
                  <c:v>1.2043929234704971</c:v>
                </c:pt>
                <c:pt idx="8">
                  <c:v>1.0553628559247039</c:v>
                </c:pt>
                <c:pt idx="9">
                  <c:v>0.9351549713105437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B7-4A6E-9098-C5DFB23624F2}"/>
            </c:ext>
          </c:extLst>
        </c:ser>
        <c:ser>
          <c:idx val="5"/>
          <c:order val="5"/>
          <c:tx>
            <c:strRef>
              <c:f>Bygninger!$C$206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Bygninger!$D$200:$M$200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Bygninger!$D$206:$M$206</c:f>
              <c:numCache>
                <c:formatCode>#,##0.0</c:formatCode>
                <c:ptCount val="10"/>
                <c:pt idx="0">
                  <c:v>1.9323641068006014</c:v>
                </c:pt>
                <c:pt idx="1">
                  <c:v>1.8870217073379605</c:v>
                </c:pt>
                <c:pt idx="2">
                  <c:v>1.8774216772446959</c:v>
                </c:pt>
                <c:pt idx="3">
                  <c:v>1.8919490102591285</c:v>
                </c:pt>
                <c:pt idx="4">
                  <c:v>1.7938010155372583</c:v>
                </c:pt>
                <c:pt idx="5">
                  <c:v>1.735115295302402</c:v>
                </c:pt>
                <c:pt idx="6">
                  <c:v>1.2965309039920794</c:v>
                </c:pt>
                <c:pt idx="7">
                  <c:v>1.1433381098837898</c:v>
                </c:pt>
                <c:pt idx="8">
                  <c:v>1.175082321319382</c:v>
                </c:pt>
                <c:pt idx="9">
                  <c:v>0.74634344675268094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B7-4A6E-9098-C5DFB236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523023"/>
        <c:axId val="1730103679"/>
      </c:barChart>
      <c:catAx>
        <c:axId val="196852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0103679"/>
        <c:crosses val="autoZero"/>
        <c:auto val="1"/>
        <c:lblAlgn val="ctr"/>
        <c:lblOffset val="100"/>
        <c:noMultiLvlLbl val="0"/>
      </c:catAx>
      <c:valAx>
        <c:axId val="173010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68523023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Bygninger!$C$86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Bygninger!$D$85:$M$85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Bygninger!$D$86:$M$86</c:f>
              <c:numCache>
                <c:formatCode>#,##0</c:formatCode>
                <c:ptCount val="10"/>
                <c:pt idx="0">
                  <c:v>9665</c:v>
                </c:pt>
                <c:pt idx="1">
                  <c:v>59743</c:v>
                </c:pt>
                <c:pt idx="2">
                  <c:v>56606</c:v>
                </c:pt>
                <c:pt idx="3">
                  <c:v>46866</c:v>
                </c:pt>
                <c:pt idx="4">
                  <c:v>146975</c:v>
                </c:pt>
                <c:pt idx="5">
                  <c:v>73606</c:v>
                </c:pt>
                <c:pt idx="6">
                  <c:v>59522</c:v>
                </c:pt>
                <c:pt idx="7">
                  <c:v>23349</c:v>
                </c:pt>
                <c:pt idx="8">
                  <c:v>23210</c:v>
                </c:pt>
                <c:pt idx="9">
                  <c:v>10103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4-442A-9404-C3425927D6F2}"/>
            </c:ext>
          </c:extLst>
        </c:ser>
        <c:ser>
          <c:idx val="1"/>
          <c:order val="1"/>
          <c:tx>
            <c:strRef>
              <c:f>Bygninger!$C$87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Bygninger!$D$85:$M$85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Bygninger!$D$87:$M$87</c:f>
              <c:numCache>
                <c:formatCode>#,##0</c:formatCode>
                <c:ptCount val="10"/>
                <c:pt idx="0">
                  <c:v>8726</c:v>
                </c:pt>
                <c:pt idx="1">
                  <c:v>28244</c:v>
                </c:pt>
                <c:pt idx="2">
                  <c:v>27831</c:v>
                </c:pt>
                <c:pt idx="3">
                  <c:v>25870</c:v>
                </c:pt>
                <c:pt idx="4">
                  <c:v>88346</c:v>
                </c:pt>
                <c:pt idx="5">
                  <c:v>41866</c:v>
                </c:pt>
                <c:pt idx="6">
                  <c:v>30736</c:v>
                </c:pt>
                <c:pt idx="7">
                  <c:v>15785</c:v>
                </c:pt>
                <c:pt idx="8">
                  <c:v>12146</c:v>
                </c:pt>
                <c:pt idx="9">
                  <c:v>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4-442A-9404-C3425927D6F2}"/>
            </c:ext>
          </c:extLst>
        </c:ser>
        <c:ser>
          <c:idx val="2"/>
          <c:order val="2"/>
          <c:tx>
            <c:strRef>
              <c:f>Bygninger!$C$88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Bygninger!$D$85:$M$85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Bygninger!$D$88:$M$88</c:f>
              <c:numCache>
                <c:formatCode>#,##0</c:formatCode>
                <c:ptCount val="10"/>
                <c:pt idx="0">
                  <c:v>8987</c:v>
                </c:pt>
                <c:pt idx="1">
                  <c:v>9686</c:v>
                </c:pt>
                <c:pt idx="2">
                  <c:v>3713</c:v>
                </c:pt>
                <c:pt idx="3">
                  <c:v>2415</c:v>
                </c:pt>
                <c:pt idx="4">
                  <c:v>7788</c:v>
                </c:pt>
                <c:pt idx="5">
                  <c:v>13372</c:v>
                </c:pt>
                <c:pt idx="6">
                  <c:v>19560</c:v>
                </c:pt>
                <c:pt idx="7">
                  <c:v>974</c:v>
                </c:pt>
                <c:pt idx="8">
                  <c:v>290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B4-442A-9404-C3425927D6F2}"/>
            </c:ext>
          </c:extLst>
        </c:ser>
        <c:ser>
          <c:idx val="3"/>
          <c:order val="3"/>
          <c:tx>
            <c:strRef>
              <c:f>Bygninger!$C$89</c:f>
              <c:strCache>
                <c:ptCount val="1"/>
                <c:pt idx="0">
                  <c:v>Oliefyr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Bygninger!$D$85:$M$85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Bygninger!$D$89:$M$89</c:f>
              <c:numCache>
                <c:formatCode>#,##0</c:formatCode>
                <c:ptCount val="10"/>
                <c:pt idx="0">
                  <c:v>17669</c:v>
                </c:pt>
                <c:pt idx="1">
                  <c:v>32488</c:v>
                </c:pt>
                <c:pt idx="2">
                  <c:v>17075</c:v>
                </c:pt>
                <c:pt idx="3">
                  <c:v>10636</c:v>
                </c:pt>
                <c:pt idx="4">
                  <c:v>21837</c:v>
                </c:pt>
                <c:pt idx="5">
                  <c:v>7127</c:v>
                </c:pt>
                <c:pt idx="6">
                  <c:v>4500</c:v>
                </c:pt>
                <c:pt idx="7">
                  <c:v>2219</c:v>
                </c:pt>
                <c:pt idx="8">
                  <c:v>1071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B4-442A-9404-C3425927D6F2}"/>
            </c:ext>
          </c:extLst>
        </c:ser>
        <c:ser>
          <c:idx val="4"/>
          <c:order val="4"/>
          <c:tx>
            <c:strRef>
              <c:f>Bygninger!$C$90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Bygninger!$D$85:$M$85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Bygninger!$D$90:$M$90</c:f>
              <c:numCache>
                <c:formatCode>#,##0</c:formatCode>
                <c:ptCount val="10"/>
                <c:pt idx="0">
                  <c:v>8733</c:v>
                </c:pt>
                <c:pt idx="1">
                  <c:v>13802</c:v>
                </c:pt>
                <c:pt idx="2">
                  <c:v>6891</c:v>
                </c:pt>
                <c:pt idx="3">
                  <c:v>3953</c:v>
                </c:pt>
                <c:pt idx="4">
                  <c:v>10294</c:v>
                </c:pt>
                <c:pt idx="5">
                  <c:v>5044</c:v>
                </c:pt>
                <c:pt idx="6">
                  <c:v>5310</c:v>
                </c:pt>
                <c:pt idx="7">
                  <c:v>3110</c:v>
                </c:pt>
                <c:pt idx="8">
                  <c:v>9248</c:v>
                </c:pt>
                <c:pt idx="9">
                  <c:v>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4-442A-9404-C3425927D6F2}"/>
            </c:ext>
          </c:extLst>
        </c:ser>
        <c:ser>
          <c:idx val="5"/>
          <c:order val="5"/>
          <c:tx>
            <c:strRef>
              <c:f>Bygninger!$C$91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Bygninger!$D$85:$M$85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Bygninger!$D$91:$M$91</c:f>
              <c:numCache>
                <c:formatCode>#,##0</c:formatCode>
                <c:ptCount val="10"/>
                <c:pt idx="0">
                  <c:v>13454</c:v>
                </c:pt>
                <c:pt idx="1">
                  <c:v>23159</c:v>
                </c:pt>
                <c:pt idx="2">
                  <c:v>10056</c:v>
                </c:pt>
                <c:pt idx="3">
                  <c:v>4910</c:v>
                </c:pt>
                <c:pt idx="4">
                  <c:v>8442</c:v>
                </c:pt>
                <c:pt idx="5">
                  <c:v>3607</c:v>
                </c:pt>
                <c:pt idx="6">
                  <c:v>3187</c:v>
                </c:pt>
                <c:pt idx="7">
                  <c:v>1754</c:v>
                </c:pt>
                <c:pt idx="8">
                  <c:v>1593</c:v>
                </c:pt>
                <c:pt idx="9">
                  <c:v>3511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B4-442A-9404-C3425927D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4323696"/>
        <c:axId val="1690492512"/>
      </c:barChart>
      <c:catAx>
        <c:axId val="166432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90492512"/>
        <c:crosses val="autoZero"/>
        <c:auto val="1"/>
        <c:lblAlgn val="ctr"/>
        <c:lblOffset val="100"/>
        <c:noMultiLvlLbl val="0"/>
      </c:catAx>
      <c:valAx>
        <c:axId val="16904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6432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Bygninger!$C$98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Bygninger!$D$97:$M$97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Bygninger!$D$98:$M$98</c:f>
              <c:numCache>
                <c:formatCode>#,##0.0</c:formatCode>
                <c:ptCount val="10"/>
                <c:pt idx="0">
                  <c:v>25.380237972064148</c:v>
                </c:pt>
                <c:pt idx="1">
                  <c:v>22.086269521115444</c:v>
                </c:pt>
                <c:pt idx="2">
                  <c:v>21.043705614245841</c:v>
                </c:pt>
                <c:pt idx="3">
                  <c:v>19.120471130457048</c:v>
                </c:pt>
                <c:pt idx="4">
                  <c:v>19.134546691614219</c:v>
                </c:pt>
                <c:pt idx="5">
                  <c:v>22.494090155693829</c:v>
                </c:pt>
                <c:pt idx="6">
                  <c:v>18.416719868283995</c:v>
                </c:pt>
                <c:pt idx="7">
                  <c:v>15.191228746413122</c:v>
                </c:pt>
                <c:pt idx="8">
                  <c:v>8.2507539853511425</c:v>
                </c:pt>
                <c:pt idx="9">
                  <c:v>1.6826685143026823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9-41E5-BB27-19D62FA0C375}"/>
            </c:ext>
          </c:extLst>
        </c:ser>
        <c:ser>
          <c:idx val="1"/>
          <c:order val="1"/>
          <c:tx>
            <c:strRef>
              <c:f>Bygninger!$C$99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Bygninger!$D$97:$M$97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Bygninger!$D$99:$M$99</c:f>
              <c:numCache>
                <c:formatCode>#,##0.0</c:formatCode>
                <c:ptCount val="10"/>
                <c:pt idx="0">
                  <c:v>30.139812055924821</c:v>
                </c:pt>
                <c:pt idx="1">
                  <c:v>27.223481093329557</c:v>
                </c:pt>
                <c:pt idx="2">
                  <c:v>25.421292802989473</c:v>
                </c:pt>
                <c:pt idx="3">
                  <c:v>23.556242752222651</c:v>
                </c:pt>
                <c:pt idx="4">
                  <c:v>22.173046883843071</c:v>
                </c:pt>
                <c:pt idx="5">
                  <c:v>24.143696555677639</c:v>
                </c:pt>
                <c:pt idx="6">
                  <c:v>20.737896928682979</c:v>
                </c:pt>
                <c:pt idx="7">
                  <c:v>14.38707633829585</c:v>
                </c:pt>
                <c:pt idx="8">
                  <c:v>8.3566606290136676</c:v>
                </c:pt>
                <c:pt idx="9">
                  <c:v>1.915991156963891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9-41E5-BB27-19D62FA0C375}"/>
            </c:ext>
          </c:extLst>
        </c:ser>
        <c:ser>
          <c:idx val="2"/>
          <c:order val="2"/>
          <c:tx>
            <c:strRef>
              <c:f>Bygninger!$C$100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Bygninger!$D$97:$M$97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Bygninger!$D$100:$M$100</c:f>
              <c:numCache>
                <c:formatCode>#,##0.0</c:formatCode>
                <c:ptCount val="10"/>
                <c:pt idx="0">
                  <c:v>56.448202959830866</c:v>
                </c:pt>
                <c:pt idx="1">
                  <c:v>54.645880652488124</c:v>
                </c:pt>
                <c:pt idx="2">
                  <c:v>52.033396175599243</c:v>
                </c:pt>
                <c:pt idx="3">
                  <c:v>46.70807453416149</c:v>
                </c:pt>
                <c:pt idx="4">
                  <c:v>41.024653312788907</c:v>
                </c:pt>
                <c:pt idx="5">
                  <c:v>38.251570445707451</c:v>
                </c:pt>
                <c:pt idx="6">
                  <c:v>40.13292433537832</c:v>
                </c:pt>
                <c:pt idx="7">
                  <c:v>47.330595482546201</c:v>
                </c:pt>
                <c:pt idx="8">
                  <c:v>34.827586206896555</c:v>
                </c:pt>
                <c:pt idx="9">
                  <c:v>18.181818181818183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9-41E5-BB27-19D62FA0C375}"/>
            </c:ext>
          </c:extLst>
        </c:ser>
        <c:ser>
          <c:idx val="3"/>
          <c:order val="3"/>
          <c:tx>
            <c:strRef>
              <c:f>Bygninger!$C$101</c:f>
              <c:strCache>
                <c:ptCount val="1"/>
                <c:pt idx="0">
                  <c:v>Oliefyr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Bygninger!$D$97:$M$97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Bygninger!$D$101:$M$101</c:f>
              <c:numCache>
                <c:formatCode>#,##0.0</c:formatCode>
                <c:ptCount val="10"/>
                <c:pt idx="0">
                  <c:v>26.453109966608185</c:v>
                </c:pt>
                <c:pt idx="1">
                  <c:v>23.802634819010095</c:v>
                </c:pt>
                <c:pt idx="2">
                  <c:v>23.057101024890191</c:v>
                </c:pt>
                <c:pt idx="3">
                  <c:v>20.740880030086497</c:v>
                </c:pt>
                <c:pt idx="4">
                  <c:v>19.489856665292852</c:v>
                </c:pt>
                <c:pt idx="5">
                  <c:v>20.050512136944015</c:v>
                </c:pt>
                <c:pt idx="6">
                  <c:v>23.31111111111111</c:v>
                </c:pt>
                <c:pt idx="7">
                  <c:v>28.43623253717891</c:v>
                </c:pt>
                <c:pt idx="8">
                  <c:v>22.502334267040151</c:v>
                </c:pt>
                <c:pt idx="9">
                  <c:v>14.285714285714286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99-41E5-BB27-19D62FA0C375}"/>
            </c:ext>
          </c:extLst>
        </c:ser>
        <c:ser>
          <c:idx val="4"/>
          <c:order val="4"/>
          <c:tx>
            <c:strRef>
              <c:f>Bygninger!$C$102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Bygninger!$D$97:$M$97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Bygninger!$D$102:$M$102</c:f>
              <c:numCache>
                <c:formatCode>#,##0.0</c:formatCode>
                <c:ptCount val="10"/>
                <c:pt idx="0">
                  <c:v>44.990266804076491</c:v>
                </c:pt>
                <c:pt idx="1">
                  <c:v>39.059556586002032</c:v>
                </c:pt>
                <c:pt idx="2">
                  <c:v>34.987665070381659</c:v>
                </c:pt>
                <c:pt idx="3">
                  <c:v>32.962307108525174</c:v>
                </c:pt>
                <c:pt idx="4">
                  <c:v>29.745482805517778</c:v>
                </c:pt>
                <c:pt idx="5">
                  <c:v>31.383822363203805</c:v>
                </c:pt>
                <c:pt idx="6">
                  <c:v>33.898305084745765</c:v>
                </c:pt>
                <c:pt idx="7">
                  <c:v>28.7459807073955</c:v>
                </c:pt>
                <c:pt idx="8">
                  <c:v>12.662197231833909</c:v>
                </c:pt>
                <c:pt idx="9">
                  <c:v>3.5739022025211247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99-41E5-BB27-19D62FA0C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617680"/>
        <c:axId val="378935168"/>
      </c:barChart>
      <c:catAx>
        <c:axId val="37561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8935168"/>
        <c:crosses val="autoZero"/>
        <c:auto val="1"/>
        <c:lblAlgn val="ctr"/>
        <c:lblOffset val="100"/>
        <c:noMultiLvlLbl val="0"/>
      </c:catAx>
      <c:valAx>
        <c:axId val="3789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561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Bygninger!$C$49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Bygninger!$D$48:$M$48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Bygninger!$D$49:$M$49</c:f>
              <c:numCache>
                <c:formatCode>#,##0.0</c:formatCode>
                <c:ptCount val="10"/>
                <c:pt idx="0">
                  <c:v>3.6609783791193338</c:v>
                </c:pt>
                <c:pt idx="1">
                  <c:v>0.13753395738318613</c:v>
                </c:pt>
                <c:pt idx="2">
                  <c:v>8.6987610354657182E-3</c:v>
                </c:pt>
                <c:pt idx="3">
                  <c:v>0.1119288055793897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C-47D3-A152-478D82F07117}"/>
            </c:ext>
          </c:extLst>
        </c:ser>
        <c:ser>
          <c:idx val="1"/>
          <c:order val="1"/>
          <c:tx>
            <c:strRef>
              <c:f>Bygninger!$C$50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Bygninger!$D$48:$M$48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Bygninger!$D$50:$M$50</c:f>
              <c:numCache>
                <c:formatCode>#,##0.0</c:formatCode>
                <c:ptCount val="10"/>
                <c:pt idx="0">
                  <c:v>2.1635954547870488</c:v>
                </c:pt>
                <c:pt idx="1">
                  <c:v>0.59394102690605766</c:v>
                </c:pt>
                <c:pt idx="2">
                  <c:v>0.63593937718877391</c:v>
                </c:pt>
                <c:pt idx="3">
                  <c:v>0.38082426476296649</c:v>
                </c:pt>
                <c:pt idx="4">
                  <c:v>5.4284632013347864E-2</c:v>
                </c:pt>
                <c:pt idx="5">
                  <c:v>1.6251169033177797E-2</c:v>
                </c:pt>
                <c:pt idx="6">
                  <c:v>2.1622098105411412E-2</c:v>
                </c:pt>
                <c:pt idx="7">
                  <c:v>5.1227681960594297E-3</c:v>
                </c:pt>
                <c:pt idx="8">
                  <c:v>5.9827098486434352E-3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C-47D3-A152-478D82F07117}"/>
            </c:ext>
          </c:extLst>
        </c:ser>
        <c:ser>
          <c:idx val="2"/>
          <c:order val="2"/>
          <c:tx>
            <c:strRef>
              <c:f>Bygninger!$C$51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Bygninger!$D$48:$M$48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Bygninger!$D$51:$M$51</c:f>
              <c:numCache>
                <c:formatCode>#,##0.0</c:formatCode>
                <c:ptCount val="10"/>
                <c:pt idx="0">
                  <c:v>9.3836707706546694</c:v>
                </c:pt>
                <c:pt idx="1">
                  <c:v>3.9146973843936079</c:v>
                </c:pt>
                <c:pt idx="2">
                  <c:v>3.0319553321544439</c:v>
                </c:pt>
                <c:pt idx="3">
                  <c:v>1.109410103982345</c:v>
                </c:pt>
                <c:pt idx="4">
                  <c:v>0.37388491268483987</c:v>
                </c:pt>
                <c:pt idx="5">
                  <c:v>5.2372871437766984E-2</c:v>
                </c:pt>
                <c:pt idx="6">
                  <c:v>3.7793169611384465E-2</c:v>
                </c:pt>
                <c:pt idx="7">
                  <c:v>1.6891887756588387E-3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C-47D3-A152-478D82F07117}"/>
            </c:ext>
          </c:extLst>
        </c:ser>
        <c:ser>
          <c:idx val="3"/>
          <c:order val="3"/>
          <c:tx>
            <c:strRef>
              <c:f>Bygninger!$C$52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Bygninger!$D$48:$M$48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Bygninger!$D$52:$M$52</c:f>
              <c:numCache>
                <c:formatCode>#,##0.0</c:formatCode>
                <c:ptCount val="10"/>
                <c:pt idx="0">
                  <c:v>14.800334214278578</c:v>
                </c:pt>
                <c:pt idx="1">
                  <c:v>1.2960783881268765</c:v>
                </c:pt>
                <c:pt idx="2">
                  <c:v>1.8105706303038442</c:v>
                </c:pt>
                <c:pt idx="3">
                  <c:v>1.2040305217446265</c:v>
                </c:pt>
                <c:pt idx="4">
                  <c:v>0.17891199703935962</c:v>
                </c:pt>
                <c:pt idx="5">
                  <c:v>0.18660732170516081</c:v>
                </c:pt>
                <c:pt idx="6">
                  <c:v>0.14661150290083846</c:v>
                </c:pt>
                <c:pt idx="7">
                  <c:v>8.5077806245013286E-3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6C-47D3-A152-478D82F07117}"/>
            </c:ext>
          </c:extLst>
        </c:ser>
        <c:ser>
          <c:idx val="4"/>
          <c:order val="4"/>
          <c:tx>
            <c:strRef>
              <c:f>Bygninger!$C$53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Bygninger!$D$48:$M$48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Bygninger!$D$53:$M$53</c:f>
              <c:numCache>
                <c:formatCode>#,##0.0</c:formatCode>
                <c:ptCount val="10"/>
                <c:pt idx="0">
                  <c:v>28.481049403544986</c:v>
                </c:pt>
                <c:pt idx="1">
                  <c:v>4.9744970797016554</c:v>
                </c:pt>
                <c:pt idx="2">
                  <c:v>3.6552508691020944</c:v>
                </c:pt>
                <c:pt idx="3">
                  <c:v>0.96302134282783558</c:v>
                </c:pt>
                <c:pt idx="4">
                  <c:v>0.71290790230185608</c:v>
                </c:pt>
                <c:pt idx="5">
                  <c:v>0.21750357751553309</c:v>
                </c:pt>
                <c:pt idx="6">
                  <c:v>0.11884819332216549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6C-47D3-A152-478D82F07117}"/>
            </c:ext>
          </c:extLst>
        </c:ser>
        <c:ser>
          <c:idx val="5"/>
          <c:order val="5"/>
          <c:tx>
            <c:strRef>
              <c:f>Bygninger!$C$54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Bygninger!$D$48:$M$48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Bygninger!$D$54:$M$54</c:f>
              <c:numCache>
                <c:formatCode>#,##0.0</c:formatCode>
                <c:ptCount val="10"/>
                <c:pt idx="0">
                  <c:v>27.262627660256811</c:v>
                </c:pt>
                <c:pt idx="1">
                  <c:v>4.7891695764283195</c:v>
                </c:pt>
                <c:pt idx="2">
                  <c:v>1.5651087325324688</c:v>
                </c:pt>
                <c:pt idx="3">
                  <c:v>1.1527154390665657</c:v>
                </c:pt>
                <c:pt idx="4">
                  <c:v>0.47399950275053976</c:v>
                </c:pt>
                <c:pt idx="5">
                  <c:v>0.26311349575630139</c:v>
                </c:pt>
                <c:pt idx="6">
                  <c:v>0.19586200015030863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6C-47D3-A152-478D82F07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8956272"/>
        <c:axId val="531092304"/>
      </c:barChart>
      <c:catAx>
        <c:axId val="82895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1092304"/>
        <c:crosses val="autoZero"/>
        <c:auto val="1"/>
        <c:lblAlgn val="ctr"/>
        <c:lblOffset val="100"/>
        <c:noMultiLvlLbl val="0"/>
      </c:catAx>
      <c:valAx>
        <c:axId val="5310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2895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Bygninger!$C$147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Bygninger!$D$146:$M$146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Bygninger!$D$147:$M$147</c:f>
              <c:numCache>
                <c:formatCode>#,##0.00</c:formatCode>
                <c:ptCount val="10"/>
                <c:pt idx="0">
                  <c:v>1.0109859471211083E-2</c:v>
                </c:pt>
                <c:pt idx="1">
                  <c:v>8.5788466363975868E-3</c:v>
                </c:pt>
                <c:pt idx="2">
                  <c:v>9.5884752396814318E-3</c:v>
                </c:pt>
                <c:pt idx="3">
                  <c:v>1.7940876656472988E-3</c:v>
                </c:pt>
                <c:pt idx="4">
                  <c:v>8.7609999439493286E-3</c:v>
                </c:pt>
                <c:pt idx="5">
                  <c:v>1.031849904506902E-2</c:v>
                </c:pt>
                <c:pt idx="6">
                  <c:v>4.706331823704369E-2</c:v>
                </c:pt>
                <c:pt idx="7">
                  <c:v>9.0507745737229806E-2</c:v>
                </c:pt>
                <c:pt idx="8">
                  <c:v>0.39668047233337528</c:v>
                </c:pt>
                <c:pt idx="9">
                  <c:v>0.7803021210095008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2-4289-A701-1FEF3F4514E0}"/>
            </c:ext>
          </c:extLst>
        </c:ser>
        <c:ser>
          <c:idx val="1"/>
          <c:order val="1"/>
          <c:tx>
            <c:strRef>
              <c:f>Bygninger!$C$148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Bygninger!$D$146:$M$146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Bygninger!$D$148:$M$148</c:f>
              <c:numCache>
                <c:formatCode>#,##0.00</c:formatCode>
                <c:ptCount val="10"/>
                <c:pt idx="0">
                  <c:v>7.7540014694493379E-3</c:v>
                </c:pt>
                <c:pt idx="1">
                  <c:v>6.7029423014877045E-3</c:v>
                </c:pt>
                <c:pt idx="2">
                  <c:v>6.5993571859521089E-3</c:v>
                </c:pt>
                <c:pt idx="3">
                  <c:v>9.6816972805924741E-3</c:v>
                </c:pt>
                <c:pt idx="4">
                  <c:v>1.3302010578122364E-2</c:v>
                </c:pt>
                <c:pt idx="5">
                  <c:v>1.9134025207247361E-2</c:v>
                </c:pt>
                <c:pt idx="6">
                  <c:v>4.1080984437183221E-2</c:v>
                </c:pt>
                <c:pt idx="7">
                  <c:v>7.9960885689399477E-2</c:v>
                </c:pt>
                <c:pt idx="8">
                  <c:v>0.34849197017476197</c:v>
                </c:pt>
                <c:pt idx="9">
                  <c:v>0.85135443864391158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2-4289-A701-1FEF3F4514E0}"/>
            </c:ext>
          </c:extLst>
        </c:ser>
        <c:ser>
          <c:idx val="2"/>
          <c:order val="2"/>
          <c:tx>
            <c:strRef>
              <c:f>Bygninger!$C$149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Bygninger!$D$146:$M$146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Bygninger!$D$149:$M$149</c:f>
              <c:numCache>
                <c:formatCode>#,##0.00</c:formatCode>
                <c:ptCount val="10"/>
                <c:pt idx="0">
                  <c:v>2.6248007259954587E-3</c:v>
                </c:pt>
                <c:pt idx="1">
                  <c:v>7.4184610952516671E-3</c:v>
                </c:pt>
                <c:pt idx="2">
                  <c:v>2.4261847380162567E-3</c:v>
                </c:pt>
                <c:pt idx="3">
                  <c:v>6.9786632326677128E-3</c:v>
                </c:pt>
                <c:pt idx="4">
                  <c:v>2.1166918881351669E-2</c:v>
                </c:pt>
                <c:pt idx="5">
                  <c:v>5.6427360219806467E-2</c:v>
                </c:pt>
                <c:pt idx="6">
                  <c:v>2.1103275893071274E-2</c:v>
                </c:pt>
                <c:pt idx="7">
                  <c:v>2.366632834815257E-2</c:v>
                </c:pt>
                <c:pt idx="8">
                  <c:v>0.17015669048060453</c:v>
                </c:pt>
                <c:pt idx="9">
                  <c:v>0.76176115883890982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2-4289-A701-1FEF3F4514E0}"/>
            </c:ext>
          </c:extLst>
        </c:ser>
        <c:ser>
          <c:idx val="3"/>
          <c:order val="3"/>
          <c:tx>
            <c:strRef>
              <c:f>Bygninger!$C$150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Bygninger!$D$146:$M$146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Bygninger!$D$150:$M$150</c:f>
              <c:numCache>
                <c:formatCode>#,##0.00</c:formatCode>
                <c:ptCount val="10"/>
                <c:pt idx="0">
                  <c:v>1.0917381955163586E-2</c:v>
                </c:pt>
                <c:pt idx="1">
                  <c:v>6.9318699659845313E-3</c:v>
                </c:pt>
                <c:pt idx="2">
                  <c:v>8.058604092186757E-3</c:v>
                </c:pt>
                <c:pt idx="3">
                  <c:v>2.1195714129949028E-2</c:v>
                </c:pt>
                <c:pt idx="4">
                  <c:v>6.8807459528286666E-2</c:v>
                </c:pt>
                <c:pt idx="5">
                  <c:v>5.5350222425872384E-2</c:v>
                </c:pt>
                <c:pt idx="6">
                  <c:v>2.7929486776081706E-2</c:v>
                </c:pt>
                <c:pt idx="7">
                  <c:v>3.3553904086630629E-2</c:v>
                </c:pt>
                <c:pt idx="8">
                  <c:v>0.21701048354897479</c:v>
                </c:pt>
                <c:pt idx="9">
                  <c:v>0.78069414097438417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B2-4289-A701-1FEF3F4514E0}"/>
            </c:ext>
          </c:extLst>
        </c:ser>
        <c:ser>
          <c:idx val="4"/>
          <c:order val="4"/>
          <c:tx>
            <c:strRef>
              <c:f>Bygninger!$C$151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Bygninger!$D$146:$M$146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Bygninger!$D$151:$M$151</c:f>
              <c:numCache>
                <c:formatCode>#,##0.00</c:formatCode>
                <c:ptCount val="10"/>
                <c:pt idx="0">
                  <c:v>5.1472035981148356E-2</c:v>
                </c:pt>
                <c:pt idx="1">
                  <c:v>4.8291005514944363E-2</c:v>
                </c:pt>
                <c:pt idx="2">
                  <c:v>5.3438530996076143E-2</c:v>
                </c:pt>
                <c:pt idx="3">
                  <c:v>6.9977505465136619E-2</c:v>
                </c:pt>
                <c:pt idx="4">
                  <c:v>9.5509414324126393E-2</c:v>
                </c:pt>
                <c:pt idx="5">
                  <c:v>9.8397271272196593E-2</c:v>
                </c:pt>
                <c:pt idx="6">
                  <c:v>0.10885910658819593</c:v>
                </c:pt>
                <c:pt idx="7">
                  <c:v>0.17655920731141528</c:v>
                </c:pt>
                <c:pt idx="8">
                  <c:v>0.26676885871394268</c:v>
                </c:pt>
                <c:pt idx="9">
                  <c:v>0.48623229038064258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B2-4289-A701-1FEF3F4514E0}"/>
            </c:ext>
          </c:extLst>
        </c:ser>
        <c:ser>
          <c:idx val="5"/>
          <c:order val="5"/>
          <c:tx>
            <c:strRef>
              <c:f>Bygninger!$C$152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Bygninger!$D$146:$M$146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Bygninger!$D$152:$M$152</c:f>
              <c:numCache>
                <c:formatCode>#,##0.00</c:formatCode>
                <c:ptCount val="10"/>
                <c:pt idx="0">
                  <c:v>7.6210172300085685E-2</c:v>
                </c:pt>
                <c:pt idx="1">
                  <c:v>8.8190847448687631E-2</c:v>
                </c:pt>
                <c:pt idx="2">
                  <c:v>8.3023051326106365E-2</c:v>
                </c:pt>
                <c:pt idx="3">
                  <c:v>0.10573313971588916</c:v>
                </c:pt>
                <c:pt idx="4">
                  <c:v>0.16738745326906085</c:v>
                </c:pt>
                <c:pt idx="5">
                  <c:v>0.2002451933357636</c:v>
                </c:pt>
                <c:pt idx="6">
                  <c:v>0.21440864948461441</c:v>
                </c:pt>
                <c:pt idx="7">
                  <c:v>0.25692049966555697</c:v>
                </c:pt>
                <c:pt idx="8">
                  <c:v>0.39797411594203452</c:v>
                </c:pt>
                <c:pt idx="9">
                  <c:v>0.69150678563229873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B2-4289-A701-1FEF3F451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9495088"/>
        <c:axId val="928449792"/>
      </c:barChart>
      <c:catAx>
        <c:axId val="92949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8449792"/>
        <c:crosses val="autoZero"/>
        <c:auto val="1"/>
        <c:lblAlgn val="ctr"/>
        <c:lblOffset val="100"/>
        <c:noMultiLvlLbl val="0"/>
      </c:catAx>
      <c:valAx>
        <c:axId val="9284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949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Enhedsforbrug!$C$7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Enhedsforbrug!$D$6:$M$6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Enhedsforbrug!$D$7:$M$7</c:f>
              <c:numCache>
                <c:formatCode>#,##0.0</c:formatCode>
                <c:ptCount val="10"/>
                <c:pt idx="0">
                  <c:v>137.27436842147233</c:v>
                </c:pt>
                <c:pt idx="1">
                  <c:v>134.67443922914103</c:v>
                </c:pt>
                <c:pt idx="2">
                  <c:v>132.97519501774087</c:v>
                </c:pt>
                <c:pt idx="3">
                  <c:v>136.4950131365963</c:v>
                </c:pt>
                <c:pt idx="4">
                  <c:v>121.90023153769853</c:v>
                </c:pt>
                <c:pt idx="5">
                  <c:v>111.65842857019763</c:v>
                </c:pt>
                <c:pt idx="6">
                  <c:v>100.35851123713466</c:v>
                </c:pt>
                <c:pt idx="7">
                  <c:v>87.962656354239229</c:v>
                </c:pt>
                <c:pt idx="8">
                  <c:v>68.579388582303594</c:v>
                </c:pt>
                <c:pt idx="9">
                  <c:v>51.514059528208755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2-402C-A081-F96BEAD98EC4}"/>
            </c:ext>
          </c:extLst>
        </c:ser>
        <c:ser>
          <c:idx val="1"/>
          <c:order val="1"/>
          <c:tx>
            <c:strRef>
              <c:f>Enhedsforbrug!$C$8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Enhedsforbrug!$D$6:$M$6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Enhedsforbrug!$D$8:$M$8</c:f>
              <c:numCache>
                <c:formatCode>#,##0.0</c:formatCode>
                <c:ptCount val="10"/>
                <c:pt idx="0">
                  <c:v>128.58036724361492</c:v>
                </c:pt>
                <c:pt idx="1">
                  <c:v>132.59428430846842</c:v>
                </c:pt>
                <c:pt idx="2">
                  <c:v>141.81599719544087</c:v>
                </c:pt>
                <c:pt idx="3">
                  <c:v>140.44107520059416</c:v>
                </c:pt>
                <c:pt idx="4">
                  <c:v>122.59106145697842</c:v>
                </c:pt>
                <c:pt idx="5">
                  <c:v>112.89356278684538</c:v>
                </c:pt>
                <c:pt idx="6">
                  <c:v>102.57701435125021</c:v>
                </c:pt>
                <c:pt idx="7">
                  <c:v>89.288886376524289</c:v>
                </c:pt>
                <c:pt idx="8">
                  <c:v>71.719437514122831</c:v>
                </c:pt>
                <c:pt idx="9">
                  <c:v>48.651611785872234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2-402C-A081-F96BEAD98EC4}"/>
            </c:ext>
          </c:extLst>
        </c:ser>
        <c:ser>
          <c:idx val="2"/>
          <c:order val="2"/>
          <c:tx>
            <c:strRef>
              <c:f>Enhedsforbrug!$C$9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Enhedsforbrug!$D$6:$M$6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Enhedsforbrug!$D$9:$M$9</c:f>
              <c:numCache>
                <c:formatCode>#,##0.0</c:formatCode>
                <c:ptCount val="10"/>
                <c:pt idx="0">
                  <c:v>125.42031368938117</c:v>
                </c:pt>
                <c:pt idx="1">
                  <c:v>129.64190408298472</c:v>
                </c:pt>
                <c:pt idx="2">
                  <c:v>134.95604318443802</c:v>
                </c:pt>
                <c:pt idx="3">
                  <c:v>125.18303437496158</c:v>
                </c:pt>
                <c:pt idx="4">
                  <c:v>114.92902537074211</c:v>
                </c:pt>
                <c:pt idx="5">
                  <c:v>109.19853996033434</c:v>
                </c:pt>
                <c:pt idx="6">
                  <c:v>99.057789512628304</c:v>
                </c:pt>
                <c:pt idx="7">
                  <c:v>88.237314244932065</c:v>
                </c:pt>
                <c:pt idx="8">
                  <c:v>74.841952205676748</c:v>
                </c:pt>
                <c:pt idx="9">
                  <c:v>49.720917289078344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22-402C-A081-F96BEAD98EC4}"/>
            </c:ext>
          </c:extLst>
        </c:ser>
        <c:ser>
          <c:idx val="3"/>
          <c:order val="3"/>
          <c:tx>
            <c:strRef>
              <c:f>Enhedsforbrug!$C$10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Enhedsforbrug!$D$6:$M$6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Enhedsforbrug!$D$10:$M$10</c:f>
              <c:numCache>
                <c:formatCode>#,##0.0</c:formatCode>
                <c:ptCount val="10"/>
                <c:pt idx="0">
                  <c:v>136.06140197851121</c:v>
                </c:pt>
                <c:pt idx="1">
                  <c:v>141.23176061620862</c:v>
                </c:pt>
                <c:pt idx="2">
                  <c:v>141.35454954465968</c:v>
                </c:pt>
                <c:pt idx="3">
                  <c:v>135.41586026632842</c:v>
                </c:pt>
                <c:pt idx="4">
                  <c:v>121.49003592934986</c:v>
                </c:pt>
                <c:pt idx="5">
                  <c:v>119.90266730887856</c:v>
                </c:pt>
                <c:pt idx="6">
                  <c:v>110.24970265836853</c:v>
                </c:pt>
                <c:pt idx="7">
                  <c:v>100.68965936024792</c:v>
                </c:pt>
                <c:pt idx="8">
                  <c:v>87.602384978582094</c:v>
                </c:pt>
                <c:pt idx="9">
                  <c:v>68.718513328630266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22-402C-A081-F96BEAD98EC4}"/>
            </c:ext>
          </c:extLst>
        </c:ser>
        <c:ser>
          <c:idx val="4"/>
          <c:order val="4"/>
          <c:tx>
            <c:strRef>
              <c:f>Enhedsforbrug!$C$11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Enhedsforbrug!$D$6:$M$6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Enhedsforbrug!$D$11:$M$11</c:f>
              <c:numCache>
                <c:formatCode>#,##0.0</c:formatCode>
                <c:ptCount val="10"/>
                <c:pt idx="0">
                  <c:v>121.16830377422697</c:v>
                </c:pt>
                <c:pt idx="1">
                  <c:v>124.35325267229581</c:v>
                </c:pt>
                <c:pt idx="2">
                  <c:v>126.48779721552157</c:v>
                </c:pt>
                <c:pt idx="3">
                  <c:v>127.27457030529968</c:v>
                </c:pt>
                <c:pt idx="4">
                  <c:v>112.01849624403808</c:v>
                </c:pt>
                <c:pt idx="5">
                  <c:v>106.16767751352943</c:v>
                </c:pt>
                <c:pt idx="6">
                  <c:v>94.353651046943028</c:v>
                </c:pt>
                <c:pt idx="7">
                  <c:v>80.497057571572654</c:v>
                </c:pt>
                <c:pt idx="8">
                  <c:v>67.657442252509213</c:v>
                </c:pt>
                <c:pt idx="9">
                  <c:v>55.73464292209988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22-402C-A081-F96BEAD98EC4}"/>
            </c:ext>
          </c:extLst>
        </c:ser>
        <c:ser>
          <c:idx val="5"/>
          <c:order val="5"/>
          <c:tx>
            <c:strRef>
              <c:f>Enhedsforbrug!$C$12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Enhedsforbrug!$D$6:$M$6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Enhedsforbrug!$D$12:$M$12</c:f>
              <c:numCache>
                <c:formatCode>#,##0.0</c:formatCode>
                <c:ptCount val="10"/>
                <c:pt idx="0">
                  <c:v>137.87299310666484</c:v>
                </c:pt>
                <c:pt idx="1">
                  <c:v>139.45750327850524</c:v>
                </c:pt>
                <c:pt idx="2">
                  <c:v>139.84168261412074</c:v>
                </c:pt>
                <c:pt idx="3">
                  <c:v>137.32154990899684</c:v>
                </c:pt>
                <c:pt idx="4">
                  <c:v>125.08548301692001</c:v>
                </c:pt>
                <c:pt idx="5">
                  <c:v>117.51521509289037</c:v>
                </c:pt>
                <c:pt idx="6">
                  <c:v>107.15351016359622</c:v>
                </c:pt>
                <c:pt idx="7">
                  <c:v>96.213799681206268</c:v>
                </c:pt>
                <c:pt idx="8">
                  <c:v>80.097160356093724</c:v>
                </c:pt>
                <c:pt idx="9">
                  <c:v>62.875899198018999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22-402C-A081-F96BEAD98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139423"/>
        <c:axId val="1302780991"/>
      </c:barChart>
      <c:catAx>
        <c:axId val="411139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2780991"/>
        <c:crosses val="autoZero"/>
        <c:auto val="1"/>
        <c:lblAlgn val="ctr"/>
        <c:lblOffset val="100"/>
        <c:noMultiLvlLbl val="0"/>
      </c:catAx>
      <c:valAx>
        <c:axId val="1302780991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113942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Enhedsforbrug!$C$30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Enhedsforbrug!$D$29:$M$29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Enhedsforbrug!$D$30:$M$30</c:f>
              <c:numCache>
                <c:formatCode>#,##0.0</c:formatCode>
                <c:ptCount val="10"/>
                <c:pt idx="0">
                  <c:v>129.49116594451957</c:v>
                </c:pt>
                <c:pt idx="1">
                  <c:v>135.70273873638112</c:v>
                </c:pt>
                <c:pt idx="2">
                  <c:v>144.03688560052714</c:v>
                </c:pt>
                <c:pt idx="3">
                  <c:v>142.2085946700002</c:v>
                </c:pt>
                <c:pt idx="4">
                  <c:v>123.30290349222918</c:v>
                </c:pt>
                <c:pt idx="5">
                  <c:v>113.53093623990088</c:v>
                </c:pt>
                <c:pt idx="6">
                  <c:v>103.88976138681375</c:v>
                </c:pt>
                <c:pt idx="7">
                  <c:v>90.427310601891037</c:v>
                </c:pt>
                <c:pt idx="8">
                  <c:v>72.376677086847664</c:v>
                </c:pt>
                <c:pt idx="9">
                  <c:v>48.035933986416133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7-481B-B7DB-5AB0F8AA69A1}"/>
            </c:ext>
          </c:extLst>
        </c:ser>
        <c:ser>
          <c:idx val="1"/>
          <c:order val="1"/>
          <c:tx>
            <c:strRef>
              <c:f>Enhedsforbrug!$C$31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Enhedsforbrug!$D$29:$M$29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Enhedsforbrug!$D$31:$M$31</c:f>
              <c:numCache>
                <c:formatCode>#,##0.0</c:formatCode>
                <c:ptCount val="10"/>
                <c:pt idx="0">
                  <c:v>124.4357971984207</c:v>
                </c:pt>
                <c:pt idx="1">
                  <c:v>130.18194083114989</c:v>
                </c:pt>
                <c:pt idx="2">
                  <c:v>139.91745372788762</c:v>
                </c:pt>
                <c:pt idx="3">
                  <c:v>136.99338502413693</c:v>
                </c:pt>
                <c:pt idx="4">
                  <c:v>121.14482970163613</c:v>
                </c:pt>
                <c:pt idx="5">
                  <c:v>112.69358975308526</c:v>
                </c:pt>
                <c:pt idx="6">
                  <c:v>101.84109084845571</c:v>
                </c:pt>
                <c:pt idx="7">
                  <c:v>89.802064763903317</c:v>
                </c:pt>
                <c:pt idx="8">
                  <c:v>73.756243953785955</c:v>
                </c:pt>
                <c:pt idx="9">
                  <c:v>49.426969802709586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7-481B-B7DB-5AB0F8AA69A1}"/>
            </c:ext>
          </c:extLst>
        </c:ser>
        <c:ser>
          <c:idx val="2"/>
          <c:order val="2"/>
          <c:tx>
            <c:strRef>
              <c:f>Enhedsforbrug!$C$32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Enhedsforbrug!$D$29:$M$29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Enhedsforbrug!$D$32:$M$32</c:f>
              <c:numCache>
                <c:formatCode>#,##0.0</c:formatCode>
                <c:ptCount val="10"/>
                <c:pt idx="0">
                  <c:v>136.24440066942907</c:v>
                </c:pt>
                <c:pt idx="1">
                  <c:v>134.19845449127999</c:v>
                </c:pt>
                <c:pt idx="2">
                  <c:v>136.67191724458664</c:v>
                </c:pt>
                <c:pt idx="3">
                  <c:v>133.7388508273998</c:v>
                </c:pt>
                <c:pt idx="4">
                  <c:v>118.19420809166148</c:v>
                </c:pt>
                <c:pt idx="5">
                  <c:v>109.90434685075812</c:v>
                </c:pt>
                <c:pt idx="6">
                  <c:v>100.30092429825933</c:v>
                </c:pt>
                <c:pt idx="7">
                  <c:v>84.121112036170203</c:v>
                </c:pt>
                <c:pt idx="8">
                  <c:v>65.729398076797978</c:v>
                </c:pt>
                <c:pt idx="9">
                  <c:v>51.52651129591959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D7-481B-B7DB-5AB0F8AA69A1}"/>
            </c:ext>
          </c:extLst>
        </c:ser>
        <c:ser>
          <c:idx val="3"/>
          <c:order val="3"/>
          <c:tx>
            <c:strRef>
              <c:f>Enhedsforbrug!$C$33</c:f>
              <c:strCache>
                <c:ptCount val="1"/>
                <c:pt idx="0">
                  <c:v>Oliefyr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Enhedsforbrug!$D$29:$M$29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Enhedsforbrug!$D$33:$M$33</c:f>
              <c:numCache>
                <c:formatCode>#,##0.0</c:formatCode>
                <c:ptCount val="10"/>
                <c:pt idx="0">
                  <c:v>136.5549470198402</c:v>
                </c:pt>
                <c:pt idx="1">
                  <c:v>139.73260756023689</c:v>
                </c:pt>
                <c:pt idx="2">
                  <c:v>147.98457504282135</c:v>
                </c:pt>
                <c:pt idx="3">
                  <c:v>146.12708216592873</c:v>
                </c:pt>
                <c:pt idx="4">
                  <c:v>125.79575738760529</c:v>
                </c:pt>
                <c:pt idx="5">
                  <c:v>114.95307873038678</c:v>
                </c:pt>
                <c:pt idx="6">
                  <c:v>104.34899605190145</c:v>
                </c:pt>
                <c:pt idx="7">
                  <c:v>89.234421175175925</c:v>
                </c:pt>
                <c:pt idx="8">
                  <c:v>77.878475249646954</c:v>
                </c:pt>
                <c:pt idx="9">
                  <c:v>64.261450636268421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D7-481B-B7DB-5AB0F8AA69A1}"/>
            </c:ext>
          </c:extLst>
        </c:ser>
        <c:ser>
          <c:idx val="4"/>
          <c:order val="4"/>
          <c:tx>
            <c:strRef>
              <c:f>Enhedsforbrug!$C$34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Enhedsforbrug!$D$29:$M$29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Enhedsforbrug!$D$34:$M$34</c:f>
              <c:numCache>
                <c:formatCode>#,##0.0</c:formatCode>
                <c:ptCount val="10"/>
                <c:pt idx="0">
                  <c:v>121.30267667534642</c:v>
                </c:pt>
                <c:pt idx="1">
                  <c:v>120.53590684787395</c:v>
                </c:pt>
                <c:pt idx="2">
                  <c:v>127.32968495290399</c:v>
                </c:pt>
                <c:pt idx="3">
                  <c:v>128.52829791736352</c:v>
                </c:pt>
                <c:pt idx="4">
                  <c:v>117.03466978853011</c:v>
                </c:pt>
                <c:pt idx="5">
                  <c:v>109.44360373324739</c:v>
                </c:pt>
                <c:pt idx="6">
                  <c:v>100.00895034474853</c:v>
                </c:pt>
                <c:pt idx="7">
                  <c:v>80.99454238140099</c:v>
                </c:pt>
                <c:pt idx="8">
                  <c:v>66.394230365783599</c:v>
                </c:pt>
                <c:pt idx="9">
                  <c:v>49.316755597053884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D7-481B-B7DB-5AB0F8AA69A1}"/>
            </c:ext>
          </c:extLst>
        </c:ser>
        <c:ser>
          <c:idx val="5"/>
          <c:order val="5"/>
          <c:tx>
            <c:strRef>
              <c:f>Enhedsforbrug!$C$35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Enhedsforbrug!$D$29:$M$29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Enhedsforbrug!$D$35:$M$35</c:f>
              <c:numCache>
                <c:formatCode>#,##0.0</c:formatCode>
                <c:ptCount val="10"/>
                <c:pt idx="0">
                  <c:v>121.64808254355127</c:v>
                </c:pt>
                <c:pt idx="1">
                  <c:v>121.6305272274799</c:v>
                </c:pt>
                <c:pt idx="2">
                  <c:v>128.52821773042436</c:v>
                </c:pt>
                <c:pt idx="3">
                  <c:v>133.69022149945042</c:v>
                </c:pt>
                <c:pt idx="4">
                  <c:v>122.2060229325245</c:v>
                </c:pt>
                <c:pt idx="5">
                  <c:v>112.43948260782022</c:v>
                </c:pt>
                <c:pt idx="6">
                  <c:v>101.92907951402704</c:v>
                </c:pt>
                <c:pt idx="7">
                  <c:v>89.085903525848138</c:v>
                </c:pt>
                <c:pt idx="8">
                  <c:v>71.370549210151793</c:v>
                </c:pt>
                <c:pt idx="9">
                  <c:v>53.962125328654942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D7-481B-B7DB-5AB0F8AA6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34176"/>
        <c:axId val="379757055"/>
      </c:barChart>
      <c:catAx>
        <c:axId val="387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757055"/>
        <c:crosses val="autoZero"/>
        <c:auto val="1"/>
        <c:lblAlgn val="ctr"/>
        <c:lblOffset val="100"/>
        <c:noMultiLvlLbl val="0"/>
      </c:catAx>
      <c:valAx>
        <c:axId val="37975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73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5.6957917191261177E-2"/>
          <c:w val="0.89019685039370078"/>
          <c:h val="0.72000841525705672"/>
        </c:manualLayout>
      </c:layout>
      <c:lineChart>
        <c:grouping val="standard"/>
        <c:varyColors val="0"/>
        <c:ser>
          <c:idx val="0"/>
          <c:order val="0"/>
          <c:tx>
            <c:strRef>
              <c:f>Enhedsforbrug!$C$42</c:f>
              <c:strCache>
                <c:ptCount val="1"/>
                <c:pt idx="0">
                  <c:v>Min.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Enhedsforbrug!$D$41:$M$41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Enhedsforbrug!$D$42:$M$42</c:f>
              <c:numCache>
                <c:formatCode>0.0</c:formatCode>
                <c:ptCount val="10"/>
                <c:pt idx="0">
                  <c:v>112.77661641542248</c:v>
                </c:pt>
                <c:pt idx="1">
                  <c:v>117.973102424378</c:v>
                </c:pt>
                <c:pt idx="2">
                  <c:v>116.93239045141124</c:v>
                </c:pt>
                <c:pt idx="3">
                  <c:v>122.42782706519711</c:v>
                </c:pt>
                <c:pt idx="4">
                  <c:v>115.27242513292414</c:v>
                </c:pt>
                <c:pt idx="5">
                  <c:v>109.05630067276674</c:v>
                </c:pt>
                <c:pt idx="6">
                  <c:v>96.096467649938802</c:v>
                </c:pt>
                <c:pt idx="7">
                  <c:v>84.421384597910134</c:v>
                </c:pt>
                <c:pt idx="8">
                  <c:v>60.2893329920336</c:v>
                </c:pt>
                <c:pt idx="9">
                  <c:v>47.316331329176968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E-4481-97FB-51F581E5A891}"/>
            </c:ext>
          </c:extLst>
        </c:ser>
        <c:ser>
          <c:idx val="1"/>
          <c:order val="1"/>
          <c:tx>
            <c:strRef>
              <c:f>Enhedsforbrug!$C$43</c:f>
              <c:strCache>
                <c:ptCount val="1"/>
                <c:pt idx="0">
                  <c:v>Middel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Enhedsforbrug!$D$41:$M$41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Enhedsforbrug!$D$43:$M$43</c:f>
              <c:numCache>
                <c:formatCode>0.0</c:formatCode>
                <c:ptCount val="10"/>
                <c:pt idx="0">
                  <c:v>127.22479837561249</c:v>
                </c:pt>
                <c:pt idx="1">
                  <c:v>131.25168763826909</c:v>
                </c:pt>
                <c:pt idx="2">
                  <c:v>140.56018094589953</c:v>
                </c:pt>
                <c:pt idx="3">
                  <c:v>140.39185761753578</c:v>
                </c:pt>
                <c:pt idx="4">
                  <c:v>123.07287122806261</c:v>
                </c:pt>
                <c:pt idx="5">
                  <c:v>113.13812093054254</c:v>
                </c:pt>
                <c:pt idx="6">
                  <c:v>102.08458736572054</c:v>
                </c:pt>
                <c:pt idx="7">
                  <c:v>88.954282818867298</c:v>
                </c:pt>
                <c:pt idx="8">
                  <c:v>71.293076078022793</c:v>
                </c:pt>
                <c:pt idx="9">
                  <c:v>48.893305292870956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E-4481-97FB-51F581E5A891}"/>
            </c:ext>
          </c:extLst>
        </c:ser>
        <c:ser>
          <c:idx val="2"/>
          <c:order val="2"/>
          <c:tx>
            <c:strRef>
              <c:f>Enhedsforbrug!$C$44</c:f>
              <c:strCache>
                <c:ptCount val="1"/>
                <c:pt idx="0">
                  <c:v>Maks.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Enhedsforbrug!$D$41:$M$41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Enhedsforbrug!$D$44:$M$44</c:f>
              <c:numCache>
                <c:formatCode>0.0</c:formatCode>
                <c:ptCount val="10"/>
                <c:pt idx="0">
                  <c:v>150.64124718432461</c:v>
                </c:pt>
                <c:pt idx="1">
                  <c:v>156.47829503095477</c:v>
                </c:pt>
                <c:pt idx="2">
                  <c:v>194.97612427002471</c:v>
                </c:pt>
                <c:pt idx="3">
                  <c:v>172.65868317341716</c:v>
                </c:pt>
                <c:pt idx="4">
                  <c:v>137.8142999159912</c:v>
                </c:pt>
                <c:pt idx="5">
                  <c:v>119.81690595321272</c:v>
                </c:pt>
                <c:pt idx="6">
                  <c:v>113.30099493978699</c:v>
                </c:pt>
                <c:pt idx="7">
                  <c:v>93.072405896426403</c:v>
                </c:pt>
                <c:pt idx="8">
                  <c:v>82.305610268684404</c:v>
                </c:pt>
                <c:pt idx="9">
                  <c:v>53.225215786141533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2E-4481-97FB-51F581E5A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568143"/>
        <c:axId val="1741998335"/>
      </c:lineChart>
      <c:catAx>
        <c:axId val="1963568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41998335"/>
        <c:crosses val="autoZero"/>
        <c:auto val="1"/>
        <c:lblAlgn val="ctr"/>
        <c:lblOffset val="100"/>
        <c:noMultiLvlLbl val="0"/>
      </c:catAx>
      <c:valAx>
        <c:axId val="1741998335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6356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Enhedsforbrug!$C$18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Enhedsforbrug!$D$17:$M$17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Enhedsforbrug!$D$18:$M$18</c:f>
              <c:numCache>
                <c:formatCode>#,##0.0</c:formatCode>
                <c:ptCount val="10"/>
                <c:pt idx="0">
                  <c:v>44.461378525436615</c:v>
                </c:pt>
                <c:pt idx="1">
                  <c:v>43.265336556356971</c:v>
                </c:pt>
                <c:pt idx="2">
                  <c:v>40.347154651723471</c:v>
                </c:pt>
                <c:pt idx="3">
                  <c:v>36.023211921231557</c:v>
                </c:pt>
                <c:pt idx="4">
                  <c:v>21.821487191460083</c:v>
                </c:pt>
                <c:pt idx="5">
                  <c:v>13.156812638969445</c:v>
                </c:pt>
                <c:pt idx="6">
                  <c:v>12.593448323946236</c:v>
                </c:pt>
                <c:pt idx="7">
                  <c:v>11.450817910639449</c:v>
                </c:pt>
                <c:pt idx="8">
                  <c:v>14.008932506418112</c:v>
                </c:pt>
                <c:pt idx="9">
                  <c:v>8.6946882690738754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6-4D29-A24D-1929C5B29C09}"/>
            </c:ext>
          </c:extLst>
        </c:ser>
        <c:ser>
          <c:idx val="1"/>
          <c:order val="1"/>
          <c:tx>
            <c:strRef>
              <c:f>Enhedsforbrug!$C$19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Enhedsforbrug!$D$17:$M$17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Enhedsforbrug!$D$19:$M$19</c:f>
              <c:numCache>
                <c:formatCode>#,##0.0</c:formatCode>
                <c:ptCount val="10"/>
                <c:pt idx="0">
                  <c:v>37.693776623946903</c:v>
                </c:pt>
                <c:pt idx="1">
                  <c:v>35.617026363660379</c:v>
                </c:pt>
                <c:pt idx="2">
                  <c:v>38.74745250117865</c:v>
                </c:pt>
                <c:pt idx="3">
                  <c:v>35.250530642052269</c:v>
                </c:pt>
                <c:pt idx="4">
                  <c:v>19.37100513153781</c:v>
                </c:pt>
                <c:pt idx="5">
                  <c:v>12.2143836729034</c:v>
                </c:pt>
                <c:pt idx="6">
                  <c:v>11.17859176669737</c:v>
                </c:pt>
                <c:pt idx="7">
                  <c:v>10.821115114439497</c:v>
                </c:pt>
                <c:pt idx="8">
                  <c:v>13.84817377698052</c:v>
                </c:pt>
                <c:pt idx="9">
                  <c:v>5.3640168985283943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6-4D29-A24D-1929C5B29C09}"/>
            </c:ext>
          </c:extLst>
        </c:ser>
        <c:ser>
          <c:idx val="2"/>
          <c:order val="2"/>
          <c:tx>
            <c:strRef>
              <c:f>Enhedsforbrug!$C$20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Enhedsforbrug!$D$17:$M$17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Enhedsforbrug!$D$20:$M$20</c:f>
              <c:numCache>
                <c:formatCode>#,##0.0</c:formatCode>
                <c:ptCount val="10"/>
                <c:pt idx="0">
                  <c:v>32.896772924734329</c:v>
                </c:pt>
                <c:pt idx="1">
                  <c:v>30.955910407353286</c:v>
                </c:pt>
                <c:pt idx="2">
                  <c:v>27.531780928753715</c:v>
                </c:pt>
                <c:pt idx="3">
                  <c:v>26.609337826242392</c:v>
                </c:pt>
                <c:pt idx="4">
                  <c:v>17.658681530890053</c:v>
                </c:pt>
                <c:pt idx="5">
                  <c:v>14.983448773059909</c:v>
                </c:pt>
                <c:pt idx="6">
                  <c:v>11.109584610002567</c:v>
                </c:pt>
                <c:pt idx="7">
                  <c:v>9.3663368739010178</c:v>
                </c:pt>
                <c:pt idx="8">
                  <c:v>13.467664555310961</c:v>
                </c:pt>
                <c:pt idx="9">
                  <c:v>6.7645482036437086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E6-4D29-A24D-1929C5B29C09}"/>
            </c:ext>
          </c:extLst>
        </c:ser>
        <c:ser>
          <c:idx val="3"/>
          <c:order val="3"/>
          <c:tx>
            <c:strRef>
              <c:f>Enhedsforbrug!$C$21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Enhedsforbrug!$D$17:$M$17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Enhedsforbrug!$D$21:$M$21</c:f>
              <c:numCache>
                <c:formatCode>#,##0.0</c:formatCode>
                <c:ptCount val="10"/>
                <c:pt idx="0">
                  <c:v>23.252271182457655</c:v>
                </c:pt>
                <c:pt idx="1">
                  <c:v>24.397603785124151</c:v>
                </c:pt>
                <c:pt idx="2">
                  <c:v>22.927879666702488</c:v>
                </c:pt>
                <c:pt idx="3">
                  <c:v>19.742842740746216</c:v>
                </c:pt>
                <c:pt idx="4">
                  <c:v>22.840651557805195</c:v>
                </c:pt>
                <c:pt idx="5">
                  <c:v>22.08197355711745</c:v>
                </c:pt>
                <c:pt idx="6">
                  <c:v>12.976558893240123</c:v>
                </c:pt>
                <c:pt idx="7">
                  <c:v>12.145962836558251</c:v>
                </c:pt>
                <c:pt idx="8">
                  <c:v>14.050328354534896</c:v>
                </c:pt>
                <c:pt idx="9">
                  <c:v>3.9235309269198648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E6-4D29-A24D-1929C5B29C09}"/>
            </c:ext>
          </c:extLst>
        </c:ser>
        <c:ser>
          <c:idx val="4"/>
          <c:order val="4"/>
          <c:tx>
            <c:strRef>
              <c:f>Enhedsforbrug!$C$22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Enhedsforbrug!$D$17:$M$17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Enhedsforbrug!$D$22:$M$22</c:f>
              <c:numCache>
                <c:formatCode>#,##0.0</c:formatCode>
                <c:ptCount val="10"/>
                <c:pt idx="0">
                  <c:v>33.966663249472091</c:v>
                </c:pt>
                <c:pt idx="1">
                  <c:v>34.355957681655156</c:v>
                </c:pt>
                <c:pt idx="2">
                  <c:v>37.828896214572424</c:v>
                </c:pt>
                <c:pt idx="3">
                  <c:v>38.767235171454033</c:v>
                </c:pt>
                <c:pt idx="4">
                  <c:v>25.955605696092931</c:v>
                </c:pt>
                <c:pt idx="5">
                  <c:v>19.567630900565856</c:v>
                </c:pt>
                <c:pt idx="6">
                  <c:v>17.976889171848118</c:v>
                </c:pt>
                <c:pt idx="7">
                  <c:v>16.270593274492988</c:v>
                </c:pt>
                <c:pt idx="8">
                  <c:v>15.440353569813249</c:v>
                </c:pt>
                <c:pt idx="9">
                  <c:v>12.060107849384224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E6-4D29-A24D-1929C5B29C09}"/>
            </c:ext>
          </c:extLst>
        </c:ser>
        <c:ser>
          <c:idx val="5"/>
          <c:order val="5"/>
          <c:tx>
            <c:strRef>
              <c:f>Enhedsforbrug!$C$23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Enhedsforbrug!$D$17:$M$17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Enhedsforbrug!$D$23:$M$23</c:f>
              <c:numCache>
                <c:formatCode>#,##0.0</c:formatCode>
                <c:ptCount val="10"/>
                <c:pt idx="0">
                  <c:v>34.310122056674317</c:v>
                </c:pt>
                <c:pt idx="1">
                  <c:v>34.216062334529362</c:v>
                </c:pt>
                <c:pt idx="2">
                  <c:v>34.214637442932705</c:v>
                </c:pt>
                <c:pt idx="3">
                  <c:v>34.908575739186027</c:v>
                </c:pt>
                <c:pt idx="4">
                  <c:v>22.144795036161455</c:v>
                </c:pt>
                <c:pt idx="5">
                  <c:v>20.597248589978342</c:v>
                </c:pt>
                <c:pt idx="6">
                  <c:v>16.218925294006404</c:v>
                </c:pt>
                <c:pt idx="7">
                  <c:v>14.733718249656393</c:v>
                </c:pt>
                <c:pt idx="8">
                  <c:v>19.049200053594429</c:v>
                </c:pt>
                <c:pt idx="9">
                  <c:v>9.605145237142457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E6-4D29-A24D-1929C5B2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2776079"/>
        <c:axId val="1677264095"/>
      </c:barChart>
      <c:catAx>
        <c:axId val="1962776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77264095"/>
        <c:crosses val="autoZero"/>
        <c:auto val="1"/>
        <c:lblAlgn val="ctr"/>
        <c:lblOffset val="100"/>
        <c:noMultiLvlLbl val="0"/>
      </c:catAx>
      <c:valAx>
        <c:axId val="167726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6277607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Bygninger!$C$23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Bygninger!$D$22:$M$22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Bygninger!$D$23:$M$23</c:f>
              <c:numCache>
                <c:formatCode>#,##0</c:formatCode>
                <c:ptCount val="10"/>
                <c:pt idx="0">
                  <c:v>6310335</c:v>
                </c:pt>
                <c:pt idx="1">
                  <c:v>8389928</c:v>
                </c:pt>
                <c:pt idx="2">
                  <c:v>2299178</c:v>
                </c:pt>
                <c:pt idx="3">
                  <c:v>727248</c:v>
                </c:pt>
                <c:pt idx="4">
                  <c:v>842866</c:v>
                </c:pt>
                <c:pt idx="5">
                  <c:v>619507</c:v>
                </c:pt>
                <c:pt idx="6">
                  <c:v>973708</c:v>
                </c:pt>
                <c:pt idx="7">
                  <c:v>464734</c:v>
                </c:pt>
                <c:pt idx="8">
                  <c:v>729098</c:v>
                </c:pt>
                <c:pt idx="9">
                  <c:v>213353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3-4AC0-8DE1-B1DF7978B69E}"/>
            </c:ext>
          </c:extLst>
        </c:ser>
        <c:ser>
          <c:idx val="1"/>
          <c:order val="1"/>
          <c:tx>
            <c:strRef>
              <c:f>Bygninger!$C$24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Bygninger!$D$22:$M$22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Bygninger!$D$24:$M$24</c:f>
              <c:numCache>
                <c:formatCode>#,##0</c:formatCode>
                <c:ptCount val="10"/>
                <c:pt idx="0">
                  <c:v>10592507</c:v>
                </c:pt>
                <c:pt idx="1">
                  <c:v>26232234</c:v>
                </c:pt>
                <c:pt idx="2">
                  <c:v>16972687</c:v>
                </c:pt>
                <c:pt idx="3">
                  <c:v>12030746</c:v>
                </c:pt>
                <c:pt idx="4">
                  <c:v>40932395</c:v>
                </c:pt>
                <c:pt idx="5">
                  <c:v>22312241</c:v>
                </c:pt>
                <c:pt idx="6">
                  <c:v>18060227</c:v>
                </c:pt>
                <c:pt idx="7">
                  <c:v>7574030</c:v>
                </c:pt>
                <c:pt idx="8">
                  <c:v>8340702</c:v>
                </c:pt>
                <c:pt idx="9">
                  <c:v>4156275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3-4AC0-8DE1-B1DF7978B69E}"/>
            </c:ext>
          </c:extLst>
        </c:ser>
        <c:ser>
          <c:idx val="2"/>
          <c:order val="2"/>
          <c:tx>
            <c:strRef>
              <c:f>Bygninger!$C$25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Bygninger!$D$22:$M$22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Bygninger!$D$25:$M$25</c:f>
              <c:numCache>
                <c:formatCode>#,##0</c:formatCode>
                <c:ptCount val="10"/>
                <c:pt idx="0">
                  <c:v>1532087</c:v>
                </c:pt>
                <c:pt idx="1">
                  <c:v>2416151</c:v>
                </c:pt>
                <c:pt idx="2">
                  <c:v>1795475</c:v>
                </c:pt>
                <c:pt idx="3">
                  <c:v>2213068</c:v>
                </c:pt>
                <c:pt idx="4">
                  <c:v>4910602</c:v>
                </c:pt>
                <c:pt idx="5">
                  <c:v>3759580</c:v>
                </c:pt>
                <c:pt idx="6">
                  <c:v>12933554</c:v>
                </c:pt>
                <c:pt idx="7">
                  <c:v>4084801</c:v>
                </c:pt>
                <c:pt idx="8">
                  <c:v>3273541</c:v>
                </c:pt>
                <c:pt idx="9">
                  <c:v>2401053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23-4AC0-8DE1-B1DF7978B69E}"/>
            </c:ext>
          </c:extLst>
        </c:ser>
        <c:ser>
          <c:idx val="3"/>
          <c:order val="3"/>
          <c:tx>
            <c:strRef>
              <c:f>Bygninger!$C$26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Bygninger!$D$22:$M$22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Bygninger!$D$26:$M$26</c:f>
              <c:numCache>
                <c:formatCode>#,##0</c:formatCode>
                <c:ptCount val="10"/>
                <c:pt idx="0">
                  <c:v>6606540</c:v>
                </c:pt>
                <c:pt idx="1">
                  <c:v>22126208</c:v>
                </c:pt>
                <c:pt idx="2">
                  <c:v>15679311</c:v>
                </c:pt>
                <c:pt idx="3">
                  <c:v>8622705</c:v>
                </c:pt>
                <c:pt idx="4">
                  <c:v>16677473</c:v>
                </c:pt>
                <c:pt idx="5">
                  <c:v>5356703</c:v>
                </c:pt>
                <c:pt idx="6">
                  <c:v>9365568</c:v>
                </c:pt>
                <c:pt idx="7">
                  <c:v>4631055</c:v>
                </c:pt>
                <c:pt idx="8">
                  <c:v>5231382</c:v>
                </c:pt>
                <c:pt idx="9">
                  <c:v>4623933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3-4AC0-8DE1-B1DF7978B69E}"/>
            </c:ext>
          </c:extLst>
        </c:ser>
        <c:ser>
          <c:idx val="4"/>
          <c:order val="4"/>
          <c:tx>
            <c:strRef>
              <c:f>Bygninger!$C$27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Bygninger!$D$22:$M$22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Bygninger!$D$27:$M$27</c:f>
              <c:numCache>
                <c:formatCode>#,##0</c:formatCode>
                <c:ptCount val="10"/>
                <c:pt idx="0">
                  <c:v>4030480</c:v>
                </c:pt>
                <c:pt idx="1">
                  <c:v>7232309</c:v>
                </c:pt>
                <c:pt idx="2">
                  <c:v>3175979</c:v>
                </c:pt>
                <c:pt idx="3">
                  <c:v>2524970</c:v>
                </c:pt>
                <c:pt idx="4">
                  <c:v>9465318</c:v>
                </c:pt>
                <c:pt idx="5">
                  <c:v>4697394</c:v>
                </c:pt>
                <c:pt idx="6">
                  <c:v>11980830</c:v>
                </c:pt>
                <c:pt idx="7">
                  <c:v>5503907</c:v>
                </c:pt>
                <c:pt idx="8">
                  <c:v>6284508</c:v>
                </c:pt>
                <c:pt idx="9">
                  <c:v>2116325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23-4AC0-8DE1-B1DF7978B69E}"/>
            </c:ext>
          </c:extLst>
        </c:ser>
        <c:ser>
          <c:idx val="5"/>
          <c:order val="5"/>
          <c:tx>
            <c:strRef>
              <c:f>Bygninger!$C$28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Bygninger!$D$22:$M$22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Bygninger!$D$28:$M$28</c:f>
              <c:numCache>
                <c:formatCode>#,##0</c:formatCode>
                <c:ptCount val="10"/>
                <c:pt idx="0">
                  <c:v>2478943</c:v>
                </c:pt>
                <c:pt idx="1">
                  <c:v>4500655</c:v>
                </c:pt>
                <c:pt idx="2">
                  <c:v>2676108</c:v>
                </c:pt>
                <c:pt idx="3">
                  <c:v>3409688</c:v>
                </c:pt>
                <c:pt idx="4">
                  <c:v>8744102</c:v>
                </c:pt>
                <c:pt idx="5">
                  <c:v>4303086</c:v>
                </c:pt>
                <c:pt idx="6">
                  <c:v>6293717</c:v>
                </c:pt>
                <c:pt idx="7">
                  <c:v>2561758</c:v>
                </c:pt>
                <c:pt idx="8">
                  <c:v>2574592</c:v>
                </c:pt>
                <c:pt idx="9">
                  <c:v>1417500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23-4AC0-8DE1-B1DF7978B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3828176"/>
        <c:axId val="1107712976"/>
      </c:barChart>
      <c:catAx>
        <c:axId val="96382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07712976"/>
        <c:crosses val="autoZero"/>
        <c:auto val="1"/>
        <c:lblAlgn val="ctr"/>
        <c:lblOffset val="100"/>
        <c:noMultiLvlLbl val="0"/>
      </c:catAx>
      <c:valAx>
        <c:axId val="110771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382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Renoveret!$C$7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Renoveret!$D$7:$M$7</c:f>
              <c:numCache>
                <c:formatCode>#,##0.0</c:formatCode>
                <c:ptCount val="10"/>
                <c:pt idx="0">
                  <c:v>43.214193893421822</c:v>
                </c:pt>
                <c:pt idx="1">
                  <c:v>42.850400776192636</c:v>
                </c:pt>
                <c:pt idx="2">
                  <c:v>42.977462264029192</c:v>
                </c:pt>
                <c:pt idx="3">
                  <c:v>45.1225731026435</c:v>
                </c:pt>
                <c:pt idx="4">
                  <c:v>45.976859786776643</c:v>
                </c:pt>
                <c:pt idx="5">
                  <c:v>41.812020513012818</c:v>
                </c:pt>
                <c:pt idx="6">
                  <c:v>36.340616994715084</c:v>
                </c:pt>
                <c:pt idx="7">
                  <c:v>33.423808624418172</c:v>
                </c:pt>
                <c:pt idx="8">
                  <c:v>25.760744625521991</c:v>
                </c:pt>
                <c:pt idx="9">
                  <c:v>20.642489357430836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F-41D2-B4B2-BD3A4A585788}"/>
            </c:ext>
          </c:extLst>
        </c:ser>
        <c:ser>
          <c:idx val="1"/>
          <c:order val="1"/>
          <c:tx>
            <c:strRef>
              <c:f>Renoveret!$C$8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Renoveret!$D$8:$M$8</c:f>
              <c:numCache>
                <c:formatCode>#,##0.0</c:formatCode>
                <c:ptCount val="10"/>
                <c:pt idx="0">
                  <c:v>42.619857828852275</c:v>
                </c:pt>
                <c:pt idx="1">
                  <c:v>44.969193881326973</c:v>
                </c:pt>
                <c:pt idx="2">
                  <c:v>50.483863150478129</c:v>
                </c:pt>
                <c:pt idx="3">
                  <c:v>52.869513445973155</c:v>
                </c:pt>
                <c:pt idx="4">
                  <c:v>48.705181791090979</c:v>
                </c:pt>
                <c:pt idx="5">
                  <c:v>44.019151263089341</c:v>
                </c:pt>
                <c:pt idx="6">
                  <c:v>38.57753474265995</c:v>
                </c:pt>
                <c:pt idx="7">
                  <c:v>34.701670692059025</c:v>
                </c:pt>
                <c:pt idx="8">
                  <c:v>27.528174977080727</c:v>
                </c:pt>
                <c:pt idx="9">
                  <c:v>20.13385978315047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F-41D2-B4B2-BD3A4A585788}"/>
            </c:ext>
          </c:extLst>
        </c:ser>
        <c:ser>
          <c:idx val="2"/>
          <c:order val="2"/>
          <c:tx>
            <c:strRef>
              <c:f>Renoveret!$C$9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Renoveret!$D$9:$M$9</c:f>
              <c:numCache>
                <c:formatCode>#,##0.0</c:formatCode>
                <c:ptCount val="10"/>
                <c:pt idx="0">
                  <c:v>40.625751178294315</c:v>
                </c:pt>
                <c:pt idx="1">
                  <c:v>41.838945766645203</c:v>
                </c:pt>
                <c:pt idx="2">
                  <c:v>47.548308967873282</c:v>
                </c:pt>
                <c:pt idx="3">
                  <c:v>44.220647717338743</c:v>
                </c:pt>
                <c:pt idx="4">
                  <c:v>42.778561041231242</c:v>
                </c:pt>
                <c:pt idx="5">
                  <c:v>41.040705495163863</c:v>
                </c:pt>
                <c:pt idx="6">
                  <c:v>36.099042497764387</c:v>
                </c:pt>
                <c:pt idx="7">
                  <c:v>34.120854939225907</c:v>
                </c:pt>
                <c:pt idx="8">
                  <c:v>28.963979143406675</c:v>
                </c:pt>
                <c:pt idx="9">
                  <c:v>18.659660735187995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5F-41D2-B4B2-BD3A4A585788}"/>
            </c:ext>
          </c:extLst>
        </c:ser>
        <c:ser>
          <c:idx val="3"/>
          <c:order val="3"/>
          <c:tx>
            <c:strRef>
              <c:f>Renoveret!$C$10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Renoveret!$D$10:$M$10</c:f>
              <c:numCache>
                <c:formatCode>#,##0.0</c:formatCode>
                <c:ptCount val="10"/>
                <c:pt idx="0">
                  <c:v>37.332781523278967</c:v>
                </c:pt>
                <c:pt idx="1">
                  <c:v>39.260213498426367</c:v>
                </c:pt>
                <c:pt idx="2">
                  <c:v>39.24435587333744</c:v>
                </c:pt>
                <c:pt idx="3">
                  <c:v>38.089264973613581</c:v>
                </c:pt>
                <c:pt idx="4">
                  <c:v>33.259304899778101</c:v>
                </c:pt>
                <c:pt idx="5">
                  <c:v>33.258635513467837</c:v>
                </c:pt>
                <c:pt idx="6">
                  <c:v>30.780152479150122</c:v>
                </c:pt>
                <c:pt idx="7">
                  <c:v>29.915472647585965</c:v>
                </c:pt>
                <c:pt idx="8">
                  <c:v>24.85408121735005</c:v>
                </c:pt>
                <c:pt idx="9">
                  <c:v>16.152993163672129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5F-41D2-B4B2-BD3A4A585788}"/>
            </c:ext>
          </c:extLst>
        </c:ser>
        <c:ser>
          <c:idx val="4"/>
          <c:order val="4"/>
          <c:tx>
            <c:strRef>
              <c:f>Renoveret!$C$11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Renoveret!$D$11:$M$11</c:f>
              <c:numCache>
                <c:formatCode>#,##0.0</c:formatCode>
                <c:ptCount val="10"/>
                <c:pt idx="0">
                  <c:v>38.391345210390071</c:v>
                </c:pt>
                <c:pt idx="1">
                  <c:v>40.074805193266542</c:v>
                </c:pt>
                <c:pt idx="2">
                  <c:v>40.363391576921416</c:v>
                </c:pt>
                <c:pt idx="3">
                  <c:v>40.229272240901437</c:v>
                </c:pt>
                <c:pt idx="4">
                  <c:v>37.399636766651817</c:v>
                </c:pt>
                <c:pt idx="5">
                  <c:v>36.101098170192209</c:v>
                </c:pt>
                <c:pt idx="6">
                  <c:v>32.265720291851061</c:v>
                </c:pt>
                <c:pt idx="7">
                  <c:v>29.411337055984234</c:v>
                </c:pt>
                <c:pt idx="8">
                  <c:v>25.16396560288954</c:v>
                </c:pt>
                <c:pt idx="9">
                  <c:v>21.338383969864076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F-41D2-B4B2-BD3A4A585788}"/>
            </c:ext>
          </c:extLst>
        </c:ser>
        <c:ser>
          <c:idx val="5"/>
          <c:order val="5"/>
          <c:tx>
            <c:strRef>
              <c:f>Renoveret!$C$12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Renoveret!$D$6:$M$6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Renoveret!$D$12:$M$12</c:f>
              <c:numCache>
                <c:formatCode>#,##0.0</c:formatCode>
                <c:ptCount val="10"/>
                <c:pt idx="0">
                  <c:v>40.296197843098383</c:v>
                </c:pt>
                <c:pt idx="1">
                  <c:v>40.721593560301159</c:v>
                </c:pt>
                <c:pt idx="2">
                  <c:v>40.443900469871572</c:v>
                </c:pt>
                <c:pt idx="3">
                  <c:v>40.8865733349039</c:v>
                </c:pt>
                <c:pt idx="4">
                  <c:v>39.459478425799787</c:v>
                </c:pt>
                <c:pt idx="5">
                  <c:v>37.162931580824008</c:v>
                </c:pt>
                <c:pt idx="6">
                  <c:v>33.812408910513142</c:v>
                </c:pt>
                <c:pt idx="7">
                  <c:v>31.777055425893284</c:v>
                </c:pt>
                <c:pt idx="8">
                  <c:v>25.931344855381877</c:v>
                </c:pt>
                <c:pt idx="9">
                  <c:v>19.622357964872702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5F-41D2-B4B2-BD3A4A585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9119248"/>
        <c:axId val="1177816784"/>
      </c:barChart>
      <c:catAx>
        <c:axId val="117911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77816784"/>
        <c:crosses val="autoZero"/>
        <c:auto val="1"/>
        <c:lblAlgn val="ctr"/>
        <c:lblOffset val="100"/>
        <c:noMultiLvlLbl val="0"/>
      </c:catAx>
      <c:valAx>
        <c:axId val="117781678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7911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Renoveret!$C$20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Renoveret!$D$19:$M$19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Renoveret!$D$20:$M$20</c:f>
              <c:numCache>
                <c:formatCode>#,##0.0</c:formatCode>
                <c:ptCount val="10"/>
                <c:pt idx="0">
                  <c:v>9.8844980238408695</c:v>
                </c:pt>
                <c:pt idx="1">
                  <c:v>8.9280634999406896</c:v>
                </c:pt>
                <c:pt idx="2">
                  <c:v>8.7107837861384958</c:v>
                </c:pt>
                <c:pt idx="3">
                  <c:v>9.3564160144441324</c:v>
                </c:pt>
                <c:pt idx="4">
                  <c:v>10.212298175091462</c:v>
                </c:pt>
                <c:pt idx="5">
                  <c:v>7.659576264644242</c:v>
                </c:pt>
                <c:pt idx="6">
                  <c:v>6.6118917419980834</c:v>
                </c:pt>
                <c:pt idx="7">
                  <c:v>5.2757771928554034</c:v>
                </c:pt>
                <c:pt idx="8">
                  <c:v>5.7366117672232662</c:v>
                </c:pt>
                <c:pt idx="9">
                  <c:v>4.1810630438995728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9-4ECB-9141-C20B4AF30BC1}"/>
            </c:ext>
          </c:extLst>
        </c:ser>
        <c:ser>
          <c:idx val="1"/>
          <c:order val="1"/>
          <c:tx>
            <c:strRef>
              <c:f>Renoveret!$C$21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Renoveret!$D$19:$M$19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Renoveret!$D$21:$M$21</c:f>
              <c:numCache>
                <c:formatCode>#,##0.0</c:formatCode>
                <c:ptCount val="10"/>
                <c:pt idx="0">
                  <c:v>9.7364940661534565</c:v>
                </c:pt>
                <c:pt idx="1">
                  <c:v>10.008150387851501</c:v>
                </c:pt>
                <c:pt idx="2">
                  <c:v>12.83510333875831</c:v>
                </c:pt>
                <c:pt idx="3">
                  <c:v>13.030008096490196</c:v>
                </c:pt>
                <c:pt idx="4">
                  <c:v>10.260601930249059</c:v>
                </c:pt>
                <c:pt idx="5">
                  <c:v>8.0203151441714784</c:v>
                </c:pt>
                <c:pt idx="6">
                  <c:v>6.2369529236370722</c:v>
                </c:pt>
                <c:pt idx="7">
                  <c:v>5.4552018116063437</c:v>
                </c:pt>
                <c:pt idx="8">
                  <c:v>5.7618405345197017</c:v>
                </c:pt>
                <c:pt idx="9">
                  <c:v>2.8013349974745556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9-4ECB-9141-C20B4AF30BC1}"/>
            </c:ext>
          </c:extLst>
        </c:ser>
        <c:ser>
          <c:idx val="2"/>
          <c:order val="2"/>
          <c:tx>
            <c:strRef>
              <c:f>Renoveret!$C$22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Renoveret!$D$19:$M$19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Renoveret!$D$22:$M$22</c:f>
              <c:numCache>
                <c:formatCode>#,##0.0</c:formatCode>
                <c:ptCount val="10"/>
                <c:pt idx="0">
                  <c:v>9.4856763007909564</c:v>
                </c:pt>
                <c:pt idx="1">
                  <c:v>9.1847496697536961</c:v>
                </c:pt>
                <c:pt idx="2">
                  <c:v>11.939956855660229</c:v>
                </c:pt>
                <c:pt idx="3">
                  <c:v>10.663544406541387</c:v>
                </c:pt>
                <c:pt idx="4">
                  <c:v>9.6746308635367555</c:v>
                </c:pt>
                <c:pt idx="5">
                  <c:v>9.0827794700140529</c:v>
                </c:pt>
                <c:pt idx="6">
                  <c:v>5.7168714898631805</c:v>
                </c:pt>
                <c:pt idx="7">
                  <c:v>4.4610294582160748</c:v>
                </c:pt>
                <c:pt idx="8">
                  <c:v>5.9462966909220327</c:v>
                </c:pt>
                <c:pt idx="9">
                  <c:v>3.8454098281485396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9-4ECB-9141-C20B4AF30BC1}"/>
            </c:ext>
          </c:extLst>
        </c:ser>
        <c:ser>
          <c:idx val="3"/>
          <c:order val="3"/>
          <c:tx>
            <c:strRef>
              <c:f>Renoveret!$C$23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Renoveret!$D$19:$M$19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Renoveret!$D$23:$M$23</c:f>
              <c:numCache>
                <c:formatCode>#,##0.0</c:formatCode>
                <c:ptCount val="10"/>
                <c:pt idx="0">
                  <c:v>10.646487427509191</c:v>
                </c:pt>
                <c:pt idx="1">
                  <c:v>11.062383726232017</c:v>
                </c:pt>
                <c:pt idx="2">
                  <c:v>10.882778831263021</c:v>
                </c:pt>
                <c:pt idx="3">
                  <c:v>10.41778808909347</c:v>
                </c:pt>
                <c:pt idx="4">
                  <c:v>9.4111935126467454</c:v>
                </c:pt>
                <c:pt idx="5">
                  <c:v>8.705920568255328</c:v>
                </c:pt>
                <c:pt idx="6">
                  <c:v>5.6106832968645595</c:v>
                </c:pt>
                <c:pt idx="7">
                  <c:v>5.1872496416598501</c:v>
                </c:pt>
                <c:pt idx="8">
                  <c:v>6.0948480106143181</c:v>
                </c:pt>
                <c:pt idx="9">
                  <c:v>3.3151704433866618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9-4ECB-9141-C20B4AF30BC1}"/>
            </c:ext>
          </c:extLst>
        </c:ser>
        <c:ser>
          <c:idx val="4"/>
          <c:order val="4"/>
          <c:tx>
            <c:strRef>
              <c:f>Renoveret!$C$24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Renoveret!$D$19:$M$19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Renoveret!$D$24:$M$24</c:f>
              <c:numCache>
                <c:formatCode>#,##0.0</c:formatCode>
                <c:ptCount val="10"/>
                <c:pt idx="0">
                  <c:v>12.121334541507743</c:v>
                </c:pt>
                <c:pt idx="1">
                  <c:v>12.58532077501963</c:v>
                </c:pt>
                <c:pt idx="2">
                  <c:v>13.341428262539843</c:v>
                </c:pt>
                <c:pt idx="3">
                  <c:v>11.877669397283531</c:v>
                </c:pt>
                <c:pt idx="4">
                  <c:v>11.27113324475712</c:v>
                </c:pt>
                <c:pt idx="5">
                  <c:v>9.4974618357524676</c:v>
                </c:pt>
                <c:pt idx="6">
                  <c:v>7.5548825690967654</c:v>
                </c:pt>
                <c:pt idx="7">
                  <c:v>6.8556678131890347</c:v>
                </c:pt>
                <c:pt idx="8">
                  <c:v>6.5365429544180849</c:v>
                </c:pt>
                <c:pt idx="9">
                  <c:v>6.4055282952812203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9-4ECB-9141-C20B4AF30BC1}"/>
            </c:ext>
          </c:extLst>
        </c:ser>
        <c:ser>
          <c:idx val="5"/>
          <c:order val="5"/>
          <c:tx>
            <c:strRef>
              <c:f>Renoveret!$C$25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Renoveret!$D$19:$M$19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Renoveret!$D$25:$M$25</c:f>
              <c:numCache>
                <c:formatCode>#,##0.0</c:formatCode>
                <c:ptCount val="10"/>
                <c:pt idx="0">
                  <c:v>13.165329075879459</c:v>
                </c:pt>
                <c:pt idx="1">
                  <c:v>12.815834076076703</c:v>
                </c:pt>
                <c:pt idx="2">
                  <c:v>12.222355310331515</c:v>
                </c:pt>
                <c:pt idx="3">
                  <c:v>11.926848041359953</c:v>
                </c:pt>
                <c:pt idx="4">
                  <c:v>9.9998293952766772</c:v>
                </c:pt>
                <c:pt idx="5">
                  <c:v>9.0616617193382574</c:v>
                </c:pt>
                <c:pt idx="6">
                  <c:v>6.8818909848719461</c:v>
                </c:pt>
                <c:pt idx="7">
                  <c:v>6.6187737268722309</c:v>
                </c:pt>
                <c:pt idx="8">
                  <c:v>7.1161501057736123</c:v>
                </c:pt>
                <c:pt idx="9">
                  <c:v>5.4035459292221804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9-4ECB-9141-C20B4AF3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1339951"/>
        <c:axId val="1177806384"/>
      </c:barChart>
      <c:catAx>
        <c:axId val="89133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77806384"/>
        <c:crosses val="autoZero"/>
        <c:auto val="1"/>
        <c:lblAlgn val="ctr"/>
        <c:lblOffset val="100"/>
        <c:noMultiLvlLbl val="0"/>
      </c:catAx>
      <c:valAx>
        <c:axId val="11778063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133995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Renoveret!$C$34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Renoveret!$D$33:$M$33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Renoveret!$D$34:$M$34</c:f>
              <c:numCache>
                <c:formatCode>#,##0.0</c:formatCode>
                <c:ptCount val="10"/>
                <c:pt idx="0">
                  <c:v>20.673405516377901</c:v>
                </c:pt>
                <c:pt idx="1">
                  <c:v>20.718501466760451</c:v>
                </c:pt>
                <c:pt idx="2">
                  <c:v>20.702417961744899</c:v>
                </c:pt>
                <c:pt idx="3">
                  <c:v>20.438054044528688</c:v>
                </c:pt>
                <c:pt idx="4">
                  <c:v>20.336354128991363</c:v>
                </c:pt>
                <c:pt idx="5">
                  <c:v>20.84457787074551</c:v>
                </c:pt>
                <c:pt idx="6">
                  <c:v>21.519201924551648</c:v>
                </c:pt>
                <c:pt idx="7">
                  <c:v>21.878844396609249</c:v>
                </c:pt>
                <c:pt idx="8">
                  <c:v>22.823700187673136</c:v>
                </c:pt>
                <c:pt idx="9">
                  <c:v>23.454781062228783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A-49EC-A124-729A04627D8F}"/>
            </c:ext>
          </c:extLst>
        </c:ser>
        <c:ser>
          <c:idx val="1"/>
          <c:order val="1"/>
          <c:tx>
            <c:strRef>
              <c:f>Renoveret!$C$35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Renoveret!$D$33:$M$33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Renoveret!$D$35:$M$35</c:f>
              <c:numCache>
                <c:formatCode>#,##0.0</c:formatCode>
                <c:ptCount val="10"/>
                <c:pt idx="0">
                  <c:v>20.749691777664733</c:v>
                </c:pt>
                <c:pt idx="1">
                  <c:v>20.45955418491079</c:v>
                </c:pt>
                <c:pt idx="2">
                  <c:v>19.798882100265605</c:v>
                </c:pt>
                <c:pt idx="3">
                  <c:v>19.513593744269848</c:v>
                </c:pt>
                <c:pt idx="4">
                  <c:v>20.002239534849195</c:v>
                </c:pt>
                <c:pt idx="5">
                  <c:v>20.573443577268758</c:v>
                </c:pt>
                <c:pt idx="6">
                  <c:v>21.243471833300095</c:v>
                </c:pt>
                <c:pt idx="7">
                  <c:v>21.721284003669329</c:v>
                </c:pt>
                <c:pt idx="8">
                  <c:v>22.605782305648727</c:v>
                </c:pt>
                <c:pt idx="9">
                  <c:v>23.517495088737437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A-49EC-A124-729A04627D8F}"/>
            </c:ext>
          </c:extLst>
        </c:ser>
        <c:ser>
          <c:idx val="2"/>
          <c:order val="2"/>
          <c:tx>
            <c:strRef>
              <c:f>Renoveret!$C$36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Renoveret!$D$33:$M$33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Renoveret!$D$36:$M$36</c:f>
              <c:numCache>
                <c:formatCode>#,##0.0</c:formatCode>
                <c:ptCount val="10"/>
                <c:pt idx="0">
                  <c:v>20.991742308877591</c:v>
                </c:pt>
                <c:pt idx="1">
                  <c:v>20.843260652037653</c:v>
                </c:pt>
                <c:pt idx="2">
                  <c:v>20.147409953219636</c:v>
                </c:pt>
                <c:pt idx="3">
                  <c:v>20.55188445840005</c:v>
                </c:pt>
                <c:pt idx="4">
                  <c:v>20.726050671528387</c:v>
                </c:pt>
                <c:pt idx="5">
                  <c:v>20.9398182398015</c:v>
                </c:pt>
                <c:pt idx="6">
                  <c:v>21.548999463125501</c:v>
                </c:pt>
                <c:pt idx="7">
                  <c:v>21.792898585993633</c:v>
                </c:pt>
                <c:pt idx="8">
                  <c:v>22.428741371618017</c:v>
                </c:pt>
                <c:pt idx="9">
                  <c:v>23.699263831351182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0A-49EC-A124-729A04627D8F}"/>
            </c:ext>
          </c:extLst>
        </c:ser>
        <c:ser>
          <c:idx val="3"/>
          <c:order val="3"/>
          <c:tx>
            <c:strRef>
              <c:f>Renoveret!$C$37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Renoveret!$D$33:$M$33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Renoveret!$D$37:$M$37</c:f>
              <c:numCache>
                <c:formatCode>#,##0.0</c:formatCode>
                <c:ptCount val="10"/>
                <c:pt idx="0">
                  <c:v>21.399728029213783</c:v>
                </c:pt>
                <c:pt idx="1">
                  <c:v>21.164677124289096</c:v>
                </c:pt>
                <c:pt idx="2">
                  <c:v>21.165021516991072</c:v>
                </c:pt>
                <c:pt idx="3">
                  <c:v>21.304231611464918</c:v>
                </c:pt>
                <c:pt idx="4">
                  <c:v>21.900005619127136</c:v>
                </c:pt>
                <c:pt idx="5">
                  <c:v>21.899210241189479</c:v>
                </c:pt>
                <c:pt idx="6">
                  <c:v>22.205453767343982</c:v>
                </c:pt>
                <c:pt idx="7">
                  <c:v>22.311422222552675</c:v>
                </c:pt>
                <c:pt idx="8">
                  <c:v>22.935491785900673</c:v>
                </c:pt>
                <c:pt idx="9">
                  <c:v>24.008335942919214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0A-49EC-A124-729A04627D8F}"/>
            </c:ext>
          </c:extLst>
        </c:ser>
        <c:ser>
          <c:idx val="4"/>
          <c:order val="4"/>
          <c:tx>
            <c:strRef>
              <c:f>Renoveret!$C$38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Renoveret!$D$33:$M$33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Renoveret!$D$38:$M$38</c:f>
              <c:numCache>
                <c:formatCode>#,##0.0</c:formatCode>
                <c:ptCount val="10"/>
                <c:pt idx="0">
                  <c:v>21.270808455172194</c:v>
                </c:pt>
                <c:pt idx="1">
                  <c:v>21.072566331258919</c:v>
                </c:pt>
                <c:pt idx="2">
                  <c:v>21.044731236793627</c:v>
                </c:pt>
                <c:pt idx="3">
                  <c:v>21.041351358836963</c:v>
                </c:pt>
                <c:pt idx="4">
                  <c:v>21.392608291795881</c:v>
                </c:pt>
                <c:pt idx="5">
                  <c:v>21.549624869595995</c:v>
                </c:pt>
                <c:pt idx="6">
                  <c:v>22.021636688014741</c:v>
                </c:pt>
                <c:pt idx="7">
                  <c:v>22.373582140997161</c:v>
                </c:pt>
                <c:pt idx="8">
                  <c:v>22.89728304116376</c:v>
                </c:pt>
                <c:pt idx="9">
                  <c:v>23.368977256515745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0A-49EC-A124-729A04627D8F}"/>
            </c:ext>
          </c:extLst>
        </c:ser>
        <c:ser>
          <c:idx val="5"/>
          <c:order val="5"/>
          <c:tx>
            <c:strRef>
              <c:f>Renoveret!$C$39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Renoveret!$D$33:$M$33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Renoveret!$D$39:$M$39</c:f>
              <c:numCache>
                <c:formatCode>#,##0.0</c:formatCode>
                <c:ptCount val="10"/>
                <c:pt idx="0">
                  <c:v>21.046870261615851</c:v>
                </c:pt>
                <c:pt idx="1">
                  <c:v>20.996743727075021</c:v>
                </c:pt>
                <c:pt idx="2">
                  <c:v>21.025049553883175</c:v>
                </c:pt>
                <c:pt idx="3">
                  <c:v>20.965019883234582</c:v>
                </c:pt>
                <c:pt idx="4">
                  <c:v>21.135848591030051</c:v>
                </c:pt>
                <c:pt idx="5">
                  <c:v>21.417895015593945</c:v>
                </c:pt>
                <c:pt idx="6">
                  <c:v>21.831370591296082</c:v>
                </c:pt>
                <c:pt idx="7">
                  <c:v>22.081889065987344</c:v>
                </c:pt>
                <c:pt idx="8">
                  <c:v>22.803133409177278</c:v>
                </c:pt>
                <c:pt idx="9">
                  <c:v>23.5805632629312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0A-49EC-A124-729A04627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636335"/>
        <c:axId val="1054221216"/>
      </c:barChart>
      <c:catAx>
        <c:axId val="39463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54221216"/>
        <c:crosses val="autoZero"/>
        <c:auto val="1"/>
        <c:lblAlgn val="ctr"/>
        <c:lblOffset val="100"/>
        <c:noMultiLvlLbl val="0"/>
      </c:catAx>
      <c:valAx>
        <c:axId val="1054221216"/>
        <c:scaling>
          <c:orientation val="minMax"/>
          <c:max val="25"/>
          <c:min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463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Renoveret!$C$47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Renoveret!$D$46:$M$46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Renoveret!$D$47:$M$47</c:f>
              <c:numCache>
                <c:formatCode>#,##0.0</c:formatCode>
                <c:ptCount val="10"/>
                <c:pt idx="0">
                  <c:v>1.2109154247855796</c:v>
                </c:pt>
                <c:pt idx="1">
                  <c:v>1.0908325023278329</c:v>
                </c:pt>
                <c:pt idx="2">
                  <c:v>1.0662462030855984</c:v>
                </c:pt>
                <c:pt idx="3">
                  <c:v>1.1466872024083792</c:v>
                </c:pt>
                <c:pt idx="4">
                  <c:v>1.238217201817901</c:v>
                </c:pt>
                <c:pt idx="5">
                  <c:v>0.94442575343099588</c:v>
                </c:pt>
                <c:pt idx="6">
                  <c:v>0.81524625178759869</c:v>
                </c:pt>
                <c:pt idx="7">
                  <c:v>0.65050332787898735</c:v>
                </c:pt>
                <c:pt idx="8">
                  <c:v>0.70732423089833296</c:v>
                </c:pt>
                <c:pt idx="9">
                  <c:v>0.51552507331214226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7-4192-8C4A-3679A5D4717B}"/>
            </c:ext>
          </c:extLst>
        </c:ser>
        <c:ser>
          <c:idx val="1"/>
          <c:order val="1"/>
          <c:tx>
            <c:strRef>
              <c:f>Renoveret!$C$48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Renoveret!$D$46:$M$46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Renoveret!$D$48:$M$48</c:f>
              <c:numCache>
                <c:formatCode>#,##0.0</c:formatCode>
                <c:ptCount val="10"/>
                <c:pt idx="0">
                  <c:v>1.178778437664781</c:v>
                </c:pt>
                <c:pt idx="1">
                  <c:v>1.2157364739388028</c:v>
                </c:pt>
                <c:pt idx="2">
                  <c:v>1.5118519039718117</c:v>
                </c:pt>
                <c:pt idx="3">
                  <c:v>1.5169752211422609</c:v>
                </c:pt>
                <c:pt idx="4">
                  <c:v>1.236191124985738</c:v>
                </c:pt>
                <c:pt idx="5">
                  <c:v>0.98363790323720246</c:v>
                </c:pt>
                <c:pt idx="6">
                  <c:v>0.76841719034295963</c:v>
                </c:pt>
                <c:pt idx="7">
                  <c:v>0.67262638336182889</c:v>
                </c:pt>
                <c:pt idx="8">
                  <c:v>0.71037588412284858</c:v>
                </c:pt>
                <c:pt idx="9">
                  <c:v>0.34540460519539345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7-4192-8C4A-3679A5D4717B}"/>
            </c:ext>
          </c:extLst>
        </c:ser>
        <c:ser>
          <c:idx val="2"/>
          <c:order val="2"/>
          <c:tx>
            <c:strRef>
              <c:f>Renoveret!$C$49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Renoveret!$D$46:$M$46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Renoveret!$D$49:$M$49</c:f>
              <c:numCache>
                <c:formatCode>#,##0.0</c:formatCode>
                <c:ptCount val="10"/>
                <c:pt idx="0">
                  <c:v>1.1654008191107208</c:v>
                </c:pt>
                <c:pt idx="1">
                  <c:v>1.1223609834986501</c:v>
                </c:pt>
                <c:pt idx="2">
                  <c:v>1.4391418745407727</c:v>
                </c:pt>
                <c:pt idx="3">
                  <c:v>1.2975545175653065</c:v>
                </c:pt>
                <c:pt idx="4">
                  <c:v>1.1899842159859739</c:v>
                </c:pt>
                <c:pt idx="5">
                  <c:v>1.1192513504156638</c:v>
                </c:pt>
                <c:pt idx="6">
                  <c:v>0.70479487460659129</c:v>
                </c:pt>
                <c:pt idx="7">
                  <c:v>0.5500449321886538</c:v>
                </c:pt>
                <c:pt idx="8">
                  <c:v>0.73317838198999674</c:v>
                </c:pt>
                <c:pt idx="9">
                  <c:v>0.47413903181644756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7-4192-8C4A-3679A5D4717B}"/>
            </c:ext>
          </c:extLst>
        </c:ser>
        <c:ser>
          <c:idx val="3"/>
          <c:order val="3"/>
          <c:tx>
            <c:strRef>
              <c:f>Renoveret!$C$50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Renoveret!$D$46:$M$46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Renoveret!$D$50:$M$50</c:f>
              <c:numCache>
                <c:formatCode>#,##0.0</c:formatCode>
                <c:ptCount val="10"/>
                <c:pt idx="0">
                  <c:v>1.2990570194833853</c:v>
                </c:pt>
                <c:pt idx="1">
                  <c:v>1.3394002648192385</c:v>
                </c:pt>
                <c:pt idx="2">
                  <c:v>1.3237125195743971</c:v>
                </c:pt>
                <c:pt idx="3">
                  <c:v>1.2816983446246377</c:v>
                </c:pt>
                <c:pt idx="4">
                  <c:v>1.1554391039494853</c:v>
                </c:pt>
                <c:pt idx="5">
                  <c:v>1.0734400060645901</c:v>
                </c:pt>
                <c:pt idx="6">
                  <c:v>0.6841550969699034</c:v>
                </c:pt>
                <c:pt idx="7">
                  <c:v>0.63958788081711904</c:v>
                </c:pt>
                <c:pt idx="8">
                  <c:v>0.75149475971096791</c:v>
                </c:pt>
                <c:pt idx="9">
                  <c:v>0.40876051567065813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17-4192-8C4A-3679A5D4717B}"/>
            </c:ext>
          </c:extLst>
        </c:ser>
        <c:ser>
          <c:idx val="4"/>
          <c:order val="4"/>
          <c:tx>
            <c:strRef>
              <c:f>Renoveret!$C$51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Renoveret!$D$46:$M$46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Renoveret!$D$51:$M$51</c:f>
              <c:numCache>
                <c:formatCode>#,##0.0</c:formatCode>
                <c:ptCount val="10"/>
                <c:pt idx="0">
                  <c:v>1.4767595642085591</c:v>
                </c:pt>
                <c:pt idx="1">
                  <c:v>1.4942442346917761</c:v>
                </c:pt>
                <c:pt idx="2">
                  <c:v>1.5569476997671539</c:v>
                </c:pt>
                <c:pt idx="3">
                  <c:v>1.4582275442214048</c:v>
                </c:pt>
                <c:pt idx="4">
                  <c:v>1.3721115673198803</c:v>
                </c:pt>
                <c:pt idx="5">
                  <c:v>1.1665194620052231</c:v>
                </c:pt>
                <c:pt idx="6">
                  <c:v>0.93151702076971998</c:v>
                </c:pt>
                <c:pt idx="7">
                  <c:v>0.84530384136677983</c:v>
                </c:pt>
                <c:pt idx="8">
                  <c:v>0.80595574627854405</c:v>
                </c:pt>
                <c:pt idx="9">
                  <c:v>0.78980163880848686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17-4192-8C4A-3679A5D4717B}"/>
            </c:ext>
          </c:extLst>
        </c:ser>
        <c:ser>
          <c:idx val="5"/>
          <c:order val="5"/>
          <c:tx>
            <c:strRef>
              <c:f>Renoveret!$C$52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Renoveret!$D$46:$M$46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Renoveret!$D$52:$M$52</c:f>
              <c:numCache>
                <c:formatCode>#,##0.0</c:formatCode>
                <c:ptCount val="10"/>
                <c:pt idx="0">
                  <c:v>1.5656913292318411</c:v>
                </c:pt>
                <c:pt idx="1">
                  <c:v>1.5088780357583791</c:v>
                </c:pt>
                <c:pt idx="2">
                  <c:v>1.459282752343837</c:v>
                </c:pt>
                <c:pt idx="3">
                  <c:v>1.4463677936067902</c:v>
                </c:pt>
                <c:pt idx="4">
                  <c:v>1.2274394906557342</c:v>
                </c:pt>
                <c:pt idx="5">
                  <c:v>1.1168880515810704</c:v>
                </c:pt>
                <c:pt idx="6">
                  <c:v>0.84527701018110801</c:v>
                </c:pt>
                <c:pt idx="7">
                  <c:v>0.81609480052353922</c:v>
                </c:pt>
                <c:pt idx="8">
                  <c:v>0.87366187284133645</c:v>
                </c:pt>
                <c:pt idx="9">
                  <c:v>0.66625721307307317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17-4192-8C4A-3679A5D47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096304"/>
        <c:axId val="410737200"/>
      </c:barChart>
      <c:catAx>
        <c:axId val="96009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0737200"/>
        <c:crosses val="autoZero"/>
        <c:auto val="1"/>
        <c:lblAlgn val="ctr"/>
        <c:lblOffset val="100"/>
        <c:noMultiLvlLbl val="0"/>
      </c:catAx>
      <c:valAx>
        <c:axId val="410737200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009630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Renoveret!$C$61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Renoveret!$D$60:$M$60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Renoveret!$D$61:$M$61</c:f>
              <c:numCache>
                <c:formatCode>#,##0</c:formatCode>
                <c:ptCount val="10"/>
                <c:pt idx="0">
                  <c:v>3459714.2475660271</c:v>
                </c:pt>
                <c:pt idx="1">
                  <c:v>4566272.6726045776</c:v>
                </c:pt>
                <c:pt idx="2">
                  <c:v>1230320.1858769786</c:v>
                </c:pt>
                <c:pt idx="3">
                  <c:v>397287.09552485583</c:v>
                </c:pt>
                <c:pt idx="4">
                  <c:v>432212.4458519459</c:v>
                </c:pt>
                <c:pt idx="5">
                  <c:v>329205.5021736254</c:v>
                </c:pt>
                <c:pt idx="6">
                  <c:v>444950.47871333704</c:v>
                </c:pt>
                <c:pt idx="7">
                  <c:v>70147.636347605963</c:v>
                </c:pt>
                <c:pt idx="8">
                  <c:v>14356.29620511445</c:v>
                </c:pt>
                <c:pt idx="9">
                  <c:v>421.82686921277229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8-4099-8545-58E7E27EE55C}"/>
            </c:ext>
          </c:extLst>
        </c:ser>
        <c:ser>
          <c:idx val="1"/>
          <c:order val="1"/>
          <c:tx>
            <c:strRef>
              <c:f>Renoveret!$C$62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Renoveret!$D$60:$M$60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Renoveret!$D$62:$M$62</c:f>
              <c:numCache>
                <c:formatCode>#,##0</c:formatCode>
                <c:ptCount val="10"/>
                <c:pt idx="0">
                  <c:v>5582554.8585540438</c:v>
                </c:pt>
                <c:pt idx="1">
                  <c:v>12922164.332047198</c:v>
                </c:pt>
                <c:pt idx="2">
                  <c:v>8347414.2478344245</c:v>
                </c:pt>
                <c:pt idx="3">
                  <c:v>6056848.4025557339</c:v>
                </c:pt>
                <c:pt idx="4">
                  <c:v>19592188.658188809</c:v>
                </c:pt>
                <c:pt idx="5">
                  <c:v>11360295.738978967</c:v>
                </c:pt>
                <c:pt idx="6">
                  <c:v>7791618.811739238</c:v>
                </c:pt>
                <c:pt idx="7">
                  <c:v>533670.19464089582</c:v>
                </c:pt>
                <c:pt idx="8">
                  <c:v>112918.92612395411</c:v>
                </c:pt>
                <c:pt idx="9">
                  <c:v>150.10205385113554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38-4099-8545-58E7E27EE55C}"/>
            </c:ext>
          </c:extLst>
        </c:ser>
        <c:ser>
          <c:idx val="2"/>
          <c:order val="2"/>
          <c:tx>
            <c:strRef>
              <c:f>Renoveret!$C$63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Renoveret!$D$60:$M$60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Renoveret!$D$63:$M$63</c:f>
              <c:numCache>
                <c:formatCode>#,##0</c:formatCode>
                <c:ptCount val="10"/>
                <c:pt idx="0">
                  <c:v>665671.71403408784</c:v>
                </c:pt>
                <c:pt idx="1">
                  <c:v>1097358.4211308253</c:v>
                </c:pt>
                <c:pt idx="2">
                  <c:v>791614.05861092079</c:v>
                </c:pt>
                <c:pt idx="3">
                  <c:v>866838.91630109353</c:v>
                </c:pt>
                <c:pt idx="4">
                  <c:v>1462421.509767666</c:v>
                </c:pt>
                <c:pt idx="5">
                  <c:v>1064425.7444621085</c:v>
                </c:pt>
                <c:pt idx="6">
                  <c:v>6136859.5420418307</c:v>
                </c:pt>
                <c:pt idx="7">
                  <c:v>327978.50933691196</c:v>
                </c:pt>
                <c:pt idx="8">
                  <c:v>52343.910551672176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38-4099-8545-58E7E27EE55C}"/>
            </c:ext>
          </c:extLst>
        </c:ser>
        <c:ser>
          <c:idx val="3"/>
          <c:order val="3"/>
          <c:tx>
            <c:strRef>
              <c:f>Renoveret!$C$64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Renoveret!$D$60:$M$60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Renoveret!$D$64:$M$64</c:f>
              <c:numCache>
                <c:formatCode>#,##0</c:formatCode>
                <c:ptCount val="10"/>
                <c:pt idx="0">
                  <c:v>727427.29966349248</c:v>
                </c:pt>
                <c:pt idx="1">
                  <c:v>3126023.5190421771</c:v>
                </c:pt>
                <c:pt idx="2">
                  <c:v>1995507.6198917693</c:v>
                </c:pt>
                <c:pt idx="3">
                  <c:v>1039288.5495217569</c:v>
                </c:pt>
                <c:pt idx="4">
                  <c:v>1249233.7179134851</c:v>
                </c:pt>
                <c:pt idx="5">
                  <c:v>447030.02933561028</c:v>
                </c:pt>
                <c:pt idx="6">
                  <c:v>1848677.0207556193</c:v>
                </c:pt>
                <c:pt idx="7">
                  <c:v>139517.32650688101</c:v>
                </c:pt>
                <c:pt idx="8">
                  <c:v>49138.582419165054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38-4099-8545-58E7E27EE55C}"/>
            </c:ext>
          </c:extLst>
        </c:ser>
        <c:ser>
          <c:idx val="4"/>
          <c:order val="4"/>
          <c:tx>
            <c:strRef>
              <c:f>Renoveret!$C$65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Renoveret!$D$60:$M$60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Renoveret!$D$65:$M$65</c:f>
              <c:numCache>
                <c:formatCode>#,##0</c:formatCode>
                <c:ptCount val="10"/>
                <c:pt idx="0">
                  <c:v>501737.25388811668</c:v>
                </c:pt>
                <c:pt idx="1">
                  <c:v>1231664.2661660649</c:v>
                </c:pt>
                <c:pt idx="2">
                  <c:v>449394.17523461155</c:v>
                </c:pt>
                <c:pt idx="3">
                  <c:v>326800.80817127955</c:v>
                </c:pt>
                <c:pt idx="4">
                  <c:v>1039038.4202731495</c:v>
                </c:pt>
                <c:pt idx="5">
                  <c:v>585609.32080344576</c:v>
                </c:pt>
                <c:pt idx="6">
                  <c:v>1722299.231721834</c:v>
                </c:pt>
                <c:pt idx="7">
                  <c:v>371912.65466565598</c:v>
                </c:pt>
                <c:pt idx="8">
                  <c:v>131941.27259437734</c:v>
                </c:pt>
                <c:pt idx="9">
                  <c:v>8251.3796556917969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38-4099-8545-58E7E27EE55C}"/>
            </c:ext>
          </c:extLst>
        </c:ser>
        <c:ser>
          <c:idx val="5"/>
          <c:order val="5"/>
          <c:tx>
            <c:strRef>
              <c:f>Renoveret!$C$66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Renoveret!$D$60:$M$60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Renoveret!$D$66:$M$66</c:f>
              <c:numCache>
                <c:formatCode>#,##0</c:formatCode>
                <c:ptCount val="10"/>
                <c:pt idx="0">
                  <c:v>279805.68892599188</c:v>
                </c:pt>
                <c:pt idx="1">
                  <c:v>689461.16146159091</c:v>
                </c:pt>
                <c:pt idx="2">
                  <c:v>463925.46872855071</c:v>
                </c:pt>
                <c:pt idx="3">
                  <c:v>540039.55566281744</c:v>
                </c:pt>
                <c:pt idx="4">
                  <c:v>1151744.859845656</c:v>
                </c:pt>
                <c:pt idx="5">
                  <c:v>456599.11632571596</c:v>
                </c:pt>
                <c:pt idx="6">
                  <c:v>1126797.7647218737</c:v>
                </c:pt>
                <c:pt idx="7">
                  <c:v>144602.5138952508</c:v>
                </c:pt>
                <c:pt idx="8">
                  <c:v>22344.325218298127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38-4099-8545-58E7E27E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6672784"/>
        <c:axId val="881533888"/>
      </c:barChart>
      <c:catAx>
        <c:axId val="10166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1533888"/>
        <c:crosses val="autoZero"/>
        <c:auto val="1"/>
        <c:lblAlgn val="ctr"/>
        <c:lblOffset val="100"/>
        <c:noMultiLvlLbl val="0"/>
      </c:catAx>
      <c:valAx>
        <c:axId val="881533888"/>
        <c:scaling>
          <c:orientation val="minMax"/>
          <c:max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16672784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Renoveret!$C$74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Renoveret!$D$73:$M$73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Renoveret!$D$74:$M$74</c:f>
              <c:numCache>
                <c:formatCode>#,##0</c:formatCode>
                <c:ptCount val="10"/>
                <c:pt idx="0">
                  <c:v>345480.72749406262</c:v>
                </c:pt>
                <c:pt idx="1">
                  <c:v>504958.65118381649</c:v>
                </c:pt>
                <c:pt idx="2">
                  <c:v>120386.22323345953</c:v>
                </c:pt>
                <c:pt idx="3">
                  <c:v>42116.458531004646</c:v>
                </c:pt>
                <c:pt idx="4">
                  <c:v>47054.745486864231</c:v>
                </c:pt>
                <c:pt idx="5">
                  <c:v>28058.700670849947</c:v>
                </c:pt>
                <c:pt idx="6">
                  <c:v>1199.1507787617252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2-4BDE-A6A0-0F246E1EE26B}"/>
            </c:ext>
          </c:extLst>
        </c:ser>
        <c:ser>
          <c:idx val="1"/>
          <c:order val="1"/>
          <c:tx>
            <c:strRef>
              <c:f>Renoveret!$C$75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Renoveret!$D$73:$M$73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Renoveret!$D$75:$M$75</c:f>
              <c:numCache>
                <c:formatCode>#,##0</c:formatCode>
                <c:ptCount val="10"/>
                <c:pt idx="0">
                  <c:v>507595.04328311182</c:v>
                </c:pt>
                <c:pt idx="1">
                  <c:v>1265679.0652624951</c:v>
                </c:pt>
                <c:pt idx="2">
                  <c:v>822442.63381892687</c:v>
                </c:pt>
                <c:pt idx="3">
                  <c:v>571735.13805212989</c:v>
                </c:pt>
                <c:pt idx="4">
                  <c:v>1590409.7944485506</c:v>
                </c:pt>
                <c:pt idx="5">
                  <c:v>604657.69535456365</c:v>
                </c:pt>
                <c:pt idx="6">
                  <c:v>51155.335881334227</c:v>
                </c:pt>
                <c:pt idx="7">
                  <c:v>1424.6219415906517</c:v>
                </c:pt>
                <c:pt idx="8">
                  <c:v>1184.4799056278862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2-4BDE-A6A0-0F246E1EE26B}"/>
            </c:ext>
          </c:extLst>
        </c:ser>
        <c:ser>
          <c:idx val="2"/>
          <c:order val="2"/>
          <c:tx>
            <c:strRef>
              <c:f>Renoveret!$C$76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Renoveret!$D$73:$M$73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Renoveret!$D$76:$M$76</c:f>
              <c:numCache>
                <c:formatCode>#,##0</c:formatCode>
                <c:ptCount val="10"/>
                <c:pt idx="0">
                  <c:v>54875.444722629487</c:v>
                </c:pt>
                <c:pt idx="1">
                  <c:v>117960.22255107829</c:v>
                </c:pt>
                <c:pt idx="2">
                  <c:v>73440.539144483613</c:v>
                </c:pt>
                <c:pt idx="3">
                  <c:v>86284.19629773419</c:v>
                </c:pt>
                <c:pt idx="4">
                  <c:v>252321.02411627953</c:v>
                </c:pt>
                <c:pt idx="5">
                  <c:v>167486.8787303404</c:v>
                </c:pt>
                <c:pt idx="6">
                  <c:v>36175.523540388858</c:v>
                </c:pt>
                <c:pt idx="7">
                  <c:v>247.95851245099038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2-4BDE-A6A0-0F246E1EE26B}"/>
            </c:ext>
          </c:extLst>
        </c:ser>
        <c:ser>
          <c:idx val="3"/>
          <c:order val="3"/>
          <c:tx>
            <c:strRef>
              <c:f>Renoveret!$C$77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Renoveret!$D$73:$M$73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Renoveret!$D$77:$M$77</c:f>
              <c:numCache>
                <c:formatCode>#,##0</c:formatCode>
                <c:ptCount val="10"/>
                <c:pt idx="0">
                  <c:v>291683.8524471703</c:v>
                </c:pt>
                <c:pt idx="1">
                  <c:v>1160232.8016003799</c:v>
                </c:pt>
                <c:pt idx="2">
                  <c:v>769620.07627899747</c:v>
                </c:pt>
                <c:pt idx="3">
                  <c:v>245820.23267269164</c:v>
                </c:pt>
                <c:pt idx="4">
                  <c:v>591722.76573160652</c:v>
                </c:pt>
                <c:pt idx="5">
                  <c:v>177686.68110881926</c:v>
                </c:pt>
                <c:pt idx="6">
                  <c:v>21276.660140645792</c:v>
                </c:pt>
                <c:pt idx="7">
                  <c:v>394.64803353900459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2-4BDE-A6A0-0F246E1EE26B}"/>
            </c:ext>
          </c:extLst>
        </c:ser>
        <c:ser>
          <c:idx val="4"/>
          <c:order val="4"/>
          <c:tx>
            <c:strRef>
              <c:f>Renoveret!$C$78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Renoveret!$D$73:$M$73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Renoveret!$D$78:$M$78</c:f>
              <c:numCache>
                <c:formatCode>#,##0</c:formatCode>
                <c:ptCount val="10"/>
                <c:pt idx="0">
                  <c:v>123582.97390705555</c:v>
                </c:pt>
                <c:pt idx="1">
                  <c:v>308726.39755186695</c:v>
                </c:pt>
                <c:pt idx="2">
                  <c:v>153678.01503762763</c:v>
                </c:pt>
                <c:pt idx="3">
                  <c:v>167925.51119662297</c:v>
                </c:pt>
                <c:pt idx="4">
                  <c:v>753873.94107874541</c:v>
                </c:pt>
                <c:pt idx="5">
                  <c:v>438823.94317503786</c:v>
                </c:pt>
                <c:pt idx="6">
                  <c:v>256267.31679540497</c:v>
                </c:pt>
                <c:pt idx="7">
                  <c:v>12404.514309703643</c:v>
                </c:pt>
                <c:pt idx="8">
                  <c:v>435.23489820376369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82-4BDE-A6A0-0F246E1EE26B}"/>
            </c:ext>
          </c:extLst>
        </c:ser>
        <c:ser>
          <c:idx val="5"/>
          <c:order val="5"/>
          <c:tx>
            <c:strRef>
              <c:f>Renoveret!$C$79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Renoveret!$D$73:$M$73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Renoveret!$D$79:$M$79</c:f>
              <c:numCache>
                <c:formatCode>#,##0</c:formatCode>
                <c:ptCount val="10"/>
                <c:pt idx="0">
                  <c:v>162961.48637425152</c:v>
                </c:pt>
                <c:pt idx="1">
                  <c:v>412442.8976556402</c:v>
                </c:pt>
                <c:pt idx="2">
                  <c:v>209195.1156228545</c:v>
                </c:pt>
                <c:pt idx="3">
                  <c:v>361723.50181887805</c:v>
                </c:pt>
                <c:pt idx="4">
                  <c:v>1099969.6150309956</c:v>
                </c:pt>
                <c:pt idx="5">
                  <c:v>464110.53661963082</c:v>
                </c:pt>
                <c:pt idx="6">
                  <c:v>55681.852371969529</c:v>
                </c:pt>
                <c:pt idx="7">
                  <c:v>1579.4917597969245</c:v>
                </c:pt>
                <c:pt idx="8">
                  <c:v>1304.8330351937957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82-4BDE-A6A0-0F246E1EE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855776"/>
        <c:axId val="1023485152"/>
      </c:barChart>
      <c:catAx>
        <c:axId val="12218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3485152"/>
        <c:crosses val="autoZero"/>
        <c:auto val="1"/>
        <c:lblAlgn val="ctr"/>
        <c:lblOffset val="100"/>
        <c:noMultiLvlLbl val="0"/>
      </c:catAx>
      <c:valAx>
        <c:axId val="102348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185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Renoveret!$C$87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Renoveret!$D$86:$M$86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Renoveret!$D$87:$M$87</c:f>
              <c:numCache>
                <c:formatCode>#,##0</c:formatCode>
                <c:ptCount val="10"/>
                <c:pt idx="0">
                  <c:v>6257.7089299888958</c:v>
                </c:pt>
                <c:pt idx="1">
                  <c:v>8575.7440698966475</c:v>
                </c:pt>
                <c:pt idx="2">
                  <c:v>4131.4208789169643</c:v>
                </c:pt>
                <c:pt idx="3">
                  <c:v>1139.3292730308276</c:v>
                </c:pt>
                <c:pt idx="4">
                  <c:v>5919.3818458662818</c:v>
                </c:pt>
                <c:pt idx="5">
                  <c:v>2189.7554789823653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342-9146-00F94E5D875F}"/>
            </c:ext>
          </c:extLst>
        </c:ser>
        <c:ser>
          <c:idx val="1"/>
          <c:order val="1"/>
          <c:tx>
            <c:strRef>
              <c:f>Renoveret!$C$88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Renoveret!$D$86:$M$86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Renoveret!$D$88:$M$88</c:f>
              <c:numCache>
                <c:formatCode>#,##0</c:formatCode>
                <c:ptCount val="10"/>
                <c:pt idx="0">
                  <c:v>19503.284794450392</c:v>
                </c:pt>
                <c:pt idx="1">
                  <c:v>79636.953373628392</c:v>
                </c:pt>
                <c:pt idx="2">
                  <c:v>93242.992834876102</c:v>
                </c:pt>
                <c:pt idx="3">
                  <c:v>209277.89287625827</c:v>
                </c:pt>
                <c:pt idx="4">
                  <c:v>1440959.8640300576</c:v>
                </c:pt>
                <c:pt idx="5">
                  <c:v>227838.96501550247</c:v>
                </c:pt>
                <c:pt idx="6">
                  <c:v>9888.7530062780716</c:v>
                </c:pt>
                <c:pt idx="7">
                  <c:v>167.08528944581715</c:v>
                </c:pt>
                <c:pt idx="8">
                  <c:v>618.40730423349294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F-4342-9146-00F94E5D875F}"/>
            </c:ext>
          </c:extLst>
        </c:ser>
        <c:ser>
          <c:idx val="2"/>
          <c:order val="2"/>
          <c:tx>
            <c:strRef>
              <c:f>Renoveret!$C$89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Renoveret!$D$86:$M$86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Renoveret!$D$89:$M$89</c:f>
              <c:numCache>
                <c:formatCode>#,##0</c:formatCode>
                <c:ptCount val="10"/>
                <c:pt idx="0">
                  <c:v>4082.1283637655019</c:v>
                </c:pt>
                <c:pt idx="1">
                  <c:v>7928.5835734964639</c:v>
                </c:pt>
                <c:pt idx="2">
                  <c:v>14367.640158646182</c:v>
                </c:pt>
                <c:pt idx="3">
                  <c:v>48916.199741421777</c:v>
                </c:pt>
                <c:pt idx="4">
                  <c:v>388057.62845786236</c:v>
                </c:pt>
                <c:pt idx="5">
                  <c:v>202886.11272741808</c:v>
                </c:pt>
                <c:pt idx="6">
                  <c:v>9666.3252728886382</c:v>
                </c:pt>
                <c:pt idx="7">
                  <c:v>72.5827924104956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F-4342-9146-00F94E5D875F}"/>
            </c:ext>
          </c:extLst>
        </c:ser>
        <c:ser>
          <c:idx val="3"/>
          <c:order val="3"/>
          <c:tx>
            <c:strRef>
              <c:f>Renoveret!$C$90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Renoveret!$D$86:$M$86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Renoveret!$D$90:$M$90</c:f>
              <c:numCache>
                <c:formatCode>#,##0</c:formatCode>
                <c:ptCount val="10"/>
                <c:pt idx="0">
                  <c:v>11121.708629931189</c:v>
                </c:pt>
                <c:pt idx="1">
                  <c:v>47463.971502587228</c:v>
                </c:pt>
                <c:pt idx="2">
                  <c:v>26490.61814064224</c:v>
                </c:pt>
                <c:pt idx="3">
                  <c:v>44764.065990032788</c:v>
                </c:pt>
                <c:pt idx="4">
                  <c:v>360467.66058119078</c:v>
                </c:pt>
                <c:pt idx="5">
                  <c:v>109152.92806257066</c:v>
                </c:pt>
                <c:pt idx="6">
                  <c:v>3820.0221445182228</c:v>
                </c:pt>
                <c:pt idx="7">
                  <c:v>639.40616703616968</c:v>
                </c:pt>
                <c:pt idx="8">
                  <c:v>59.582090232200564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1F-4342-9146-00F94E5D875F}"/>
            </c:ext>
          </c:extLst>
        </c:ser>
        <c:ser>
          <c:idx val="4"/>
          <c:order val="4"/>
          <c:tx>
            <c:strRef>
              <c:f>Renoveret!$C$91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Renoveret!$D$86:$M$86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Renoveret!$D$91:$M$91</c:f>
              <c:numCache>
                <c:formatCode>#,##0</c:formatCode>
                <c:ptCount val="10"/>
                <c:pt idx="0">
                  <c:v>49557.910000931079</c:v>
                </c:pt>
                <c:pt idx="1">
                  <c:v>123387.99741634667</c:v>
                </c:pt>
                <c:pt idx="2">
                  <c:v>119129.16083285819</c:v>
                </c:pt>
                <c:pt idx="3">
                  <c:v>218364.50290423547</c:v>
                </c:pt>
                <c:pt idx="4">
                  <c:v>1609108.7184952619</c:v>
                </c:pt>
                <c:pt idx="5">
                  <c:v>786145.83979338524</c:v>
                </c:pt>
                <c:pt idx="6">
                  <c:v>547018.98527851177</c:v>
                </c:pt>
                <c:pt idx="7">
                  <c:v>3592.9116124381094</c:v>
                </c:pt>
                <c:pt idx="8">
                  <c:v>9543.0388323750558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1F-4342-9146-00F94E5D875F}"/>
            </c:ext>
          </c:extLst>
        </c:ser>
        <c:ser>
          <c:idx val="5"/>
          <c:order val="5"/>
          <c:tx>
            <c:strRef>
              <c:f>Renoveret!$C$92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Renoveret!$D$86:$M$86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Renoveret!$D$92:$M$92</c:f>
              <c:numCache>
                <c:formatCode>#,##0</c:formatCode>
                <c:ptCount val="10"/>
                <c:pt idx="0">
                  <c:v>9224.1442424760244</c:v>
                </c:pt>
                <c:pt idx="1">
                  <c:v>29569.397483549641</c:v>
                </c:pt>
                <c:pt idx="2">
                  <c:v>63504.831720583832</c:v>
                </c:pt>
                <c:pt idx="3">
                  <c:v>99183.147099646216</c:v>
                </c:pt>
                <c:pt idx="4">
                  <c:v>782353.4938765791</c:v>
                </c:pt>
                <c:pt idx="5">
                  <c:v>361885.31050161552</c:v>
                </c:pt>
                <c:pt idx="6">
                  <c:v>67994.798967025607</c:v>
                </c:pt>
                <c:pt idx="7">
                  <c:v>5897.7387810073742</c:v>
                </c:pt>
                <c:pt idx="8">
                  <c:v>1261.2726000279938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1F-4342-9146-00F94E5D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889376"/>
        <c:axId val="928449376"/>
      </c:barChart>
      <c:catAx>
        <c:axId val="12218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8449376"/>
        <c:crosses val="autoZero"/>
        <c:auto val="1"/>
        <c:lblAlgn val="ctr"/>
        <c:lblOffset val="100"/>
        <c:noMultiLvlLbl val="0"/>
      </c:catAx>
      <c:valAx>
        <c:axId val="9284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188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Renoveret!$C$100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Renoveret!$D$99:$M$99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Renoveret!$D$100:$M$100</c:f>
              <c:numCache>
                <c:formatCode>#,##0</c:formatCode>
                <c:ptCount val="10"/>
                <c:pt idx="0">
                  <c:v>310852.05287013005</c:v>
                </c:pt>
                <c:pt idx="1">
                  <c:v>764914.28842358442</c:v>
                </c:pt>
                <c:pt idx="2">
                  <c:v>227170.33357049851</c:v>
                </c:pt>
                <c:pt idx="3">
                  <c:v>90979.56784242898</c:v>
                </c:pt>
                <c:pt idx="4">
                  <c:v>36250.926040332801</c:v>
                </c:pt>
                <c:pt idx="5">
                  <c:v>3447.4225887767243</c:v>
                </c:pt>
                <c:pt idx="6">
                  <c:v>349.65096236713589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F-4EF6-8001-DFA5C700553F}"/>
            </c:ext>
          </c:extLst>
        </c:ser>
        <c:ser>
          <c:idx val="1"/>
          <c:order val="1"/>
          <c:tx>
            <c:strRef>
              <c:f>Renoveret!$C$101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Renoveret!$D$99:$M$99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Renoveret!$D$101:$M$101</c:f>
              <c:numCache>
                <c:formatCode>#,##0</c:formatCode>
                <c:ptCount val="10"/>
                <c:pt idx="0">
                  <c:v>335056.04154661635</c:v>
                </c:pt>
                <c:pt idx="1">
                  <c:v>2469150.9357850482</c:v>
                </c:pt>
                <c:pt idx="2">
                  <c:v>1774350.0854038489</c:v>
                </c:pt>
                <c:pt idx="3">
                  <c:v>1159518.0064487297</c:v>
                </c:pt>
                <c:pt idx="4">
                  <c:v>1282175.3643471091</c:v>
                </c:pt>
                <c:pt idx="5">
                  <c:v>161681.78886208573</c:v>
                </c:pt>
                <c:pt idx="6">
                  <c:v>8595.7189391524153</c:v>
                </c:pt>
                <c:pt idx="7">
                  <c:v>930.40124333512927</c:v>
                </c:pt>
                <c:pt idx="8">
                  <c:v>591.29141210054729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F-4EF6-8001-DFA5C700553F}"/>
            </c:ext>
          </c:extLst>
        </c:ser>
        <c:ser>
          <c:idx val="2"/>
          <c:order val="2"/>
          <c:tx>
            <c:strRef>
              <c:f>Renoveret!$C$102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Renoveret!$D$99:$M$99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Renoveret!$D$102:$M$102</c:f>
              <c:numCache>
                <c:formatCode>#,##0</c:formatCode>
                <c:ptCount val="10"/>
                <c:pt idx="0">
                  <c:v>40430.992352528832</c:v>
                </c:pt>
                <c:pt idx="1">
                  <c:v>234171.65796969749</c:v>
                </c:pt>
                <c:pt idx="2">
                  <c:v>220367.25998283847</c:v>
                </c:pt>
                <c:pt idx="3">
                  <c:v>198059.99028159189</c:v>
                </c:pt>
                <c:pt idx="4">
                  <c:v>94836.05337584918</c:v>
                </c:pt>
                <c:pt idx="5">
                  <c:v>14977.308072770224</c:v>
                </c:pt>
                <c:pt idx="6">
                  <c:v>2338.0124092235224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F-4EF6-8001-DFA5C700553F}"/>
            </c:ext>
          </c:extLst>
        </c:ser>
        <c:ser>
          <c:idx val="3"/>
          <c:order val="3"/>
          <c:tx>
            <c:strRef>
              <c:f>Renoveret!$C$103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Renoveret!$D$99:$M$99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Renoveret!$D$103:$M$103</c:f>
              <c:numCache>
                <c:formatCode>#,##0</c:formatCode>
                <c:ptCount val="10"/>
                <c:pt idx="0">
                  <c:v>38128.108405671373</c:v>
                </c:pt>
                <c:pt idx="1">
                  <c:v>441041.69469963765</c:v>
                </c:pt>
                <c:pt idx="2">
                  <c:v>372673.6082153637</c:v>
                </c:pt>
                <c:pt idx="3">
                  <c:v>310489.90503922437</c:v>
                </c:pt>
                <c:pt idx="4">
                  <c:v>147303.61346595152</c:v>
                </c:pt>
                <c:pt idx="5">
                  <c:v>18582.442136004192</c:v>
                </c:pt>
                <c:pt idx="6">
                  <c:v>4365.1123473194984</c:v>
                </c:pt>
                <c:pt idx="7">
                  <c:v>70.149045864853292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3F-4EF6-8001-DFA5C700553F}"/>
            </c:ext>
          </c:extLst>
        </c:ser>
        <c:ser>
          <c:idx val="4"/>
          <c:order val="4"/>
          <c:tx>
            <c:strRef>
              <c:f>Renoveret!$C$104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Renoveret!$D$99:$M$99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Renoveret!$D$104:$M$104</c:f>
              <c:numCache>
                <c:formatCode>#,##0</c:formatCode>
                <c:ptCount val="10"/>
                <c:pt idx="0">
                  <c:v>19410.621039587193</c:v>
                </c:pt>
                <c:pt idx="1">
                  <c:v>147789.584055404</c:v>
                </c:pt>
                <c:pt idx="2">
                  <c:v>74208.802445506488</c:v>
                </c:pt>
                <c:pt idx="3">
                  <c:v>58717.002044833673</c:v>
                </c:pt>
                <c:pt idx="4">
                  <c:v>77666.45279447877</c:v>
                </c:pt>
                <c:pt idx="5">
                  <c:v>4062.1870943688223</c:v>
                </c:pt>
                <c:pt idx="6">
                  <c:v>9019.0543310416524</c:v>
                </c:pt>
                <c:pt idx="7">
                  <c:v>0</c:v>
                </c:pt>
                <c:pt idx="8">
                  <c:v>353.04461699790272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3F-4EF6-8001-DFA5C700553F}"/>
            </c:ext>
          </c:extLst>
        </c:ser>
        <c:ser>
          <c:idx val="5"/>
          <c:order val="5"/>
          <c:tx>
            <c:strRef>
              <c:f>Renoveret!$C$105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Renoveret!$D$99:$M$99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Renoveret!$D$105:$M$105</c:f>
              <c:numCache>
                <c:formatCode>#,##0</c:formatCode>
                <c:ptCount val="10"/>
                <c:pt idx="0">
                  <c:v>12080.002206427867</c:v>
                </c:pt>
                <c:pt idx="1">
                  <c:v>71631.242354317714</c:v>
                </c:pt>
                <c:pt idx="2">
                  <c:v>65785.533095251725</c:v>
                </c:pt>
                <c:pt idx="3">
                  <c:v>70763.709960178719</c:v>
                </c:pt>
                <c:pt idx="4">
                  <c:v>50366.222985087428</c:v>
                </c:pt>
                <c:pt idx="5">
                  <c:v>3440.6499624027138</c:v>
                </c:pt>
                <c:pt idx="6">
                  <c:v>1230.558431681357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3F-4EF6-8001-DFA5C7005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904576"/>
        <c:axId val="1023482240"/>
      </c:barChart>
      <c:catAx>
        <c:axId val="122190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3482240"/>
        <c:crosses val="autoZero"/>
        <c:auto val="1"/>
        <c:lblAlgn val="ctr"/>
        <c:lblOffset val="100"/>
        <c:noMultiLvlLbl val="0"/>
      </c:catAx>
      <c:valAx>
        <c:axId val="102348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190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Renoveret!$C$113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Renoveret!$D$112:$M$112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Renoveret!$D$113:$M$113</c:f>
              <c:numCache>
                <c:formatCode>#,##0</c:formatCode>
                <c:ptCount val="10"/>
                <c:pt idx="0">
                  <c:v>373136.59293029847</c:v>
                </c:pt>
                <c:pt idx="1">
                  <c:v>158597.15329846292</c:v>
                </c:pt>
                <c:pt idx="2">
                  <c:v>10323.673751413731</c:v>
                </c:pt>
                <c:pt idx="3">
                  <c:v>4424.4479442158381</c:v>
                </c:pt>
                <c:pt idx="4">
                  <c:v>4284.995520424327</c:v>
                </c:pt>
                <c:pt idx="5">
                  <c:v>399.56219155965744</c:v>
                </c:pt>
                <c:pt idx="6">
                  <c:v>799.63654871788469</c:v>
                </c:pt>
                <c:pt idx="7">
                  <c:v>955.60148531419259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6-4E29-BC71-279A692BEDAA}"/>
            </c:ext>
          </c:extLst>
        </c:ser>
        <c:ser>
          <c:idx val="1"/>
          <c:order val="1"/>
          <c:tx>
            <c:strRef>
              <c:f>Renoveret!$C$114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Renoveret!$D$112:$M$112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Renoveret!$D$114:$M$114</c:f>
              <c:numCache>
                <c:formatCode>#,##0</c:formatCode>
                <c:ptCount val="10"/>
                <c:pt idx="0">
                  <c:v>548039.30469288176</c:v>
                </c:pt>
                <c:pt idx="1">
                  <c:v>493452.29969501216</c:v>
                </c:pt>
                <c:pt idx="2">
                  <c:v>164498.92949326063</c:v>
                </c:pt>
                <c:pt idx="3">
                  <c:v>132928.9588055402</c:v>
                </c:pt>
                <c:pt idx="4">
                  <c:v>87632.050333818799</c:v>
                </c:pt>
                <c:pt idx="5">
                  <c:v>5051.2982446581755</c:v>
                </c:pt>
                <c:pt idx="6">
                  <c:v>1228.413885012732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6-4E29-BC71-279A692BEDAA}"/>
            </c:ext>
          </c:extLst>
        </c:ser>
        <c:ser>
          <c:idx val="2"/>
          <c:order val="2"/>
          <c:tx>
            <c:strRef>
              <c:f>Renoveret!$C$115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Renoveret!$D$112:$M$112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Renoveret!$D$115:$M$115</c:f>
              <c:numCache>
                <c:formatCode>#,##0</c:formatCode>
                <c:ptCount val="10"/>
                <c:pt idx="0">
                  <c:v>90463.09262155302</c:v>
                </c:pt>
                <c:pt idx="1">
                  <c:v>70357.716799490139</c:v>
                </c:pt>
                <c:pt idx="2">
                  <c:v>13190.122900759921</c:v>
                </c:pt>
                <c:pt idx="3">
                  <c:v>10282.510330686477</c:v>
                </c:pt>
                <c:pt idx="4">
                  <c:v>5767.3831664047748</c:v>
                </c:pt>
                <c:pt idx="5">
                  <c:v>348.48646034614342</c:v>
                </c:pt>
                <c:pt idx="6">
                  <c:v>257.75024675894213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6-4E29-BC71-279A692BEDAA}"/>
            </c:ext>
          </c:extLst>
        </c:ser>
        <c:ser>
          <c:idx val="3"/>
          <c:order val="3"/>
          <c:tx>
            <c:strRef>
              <c:f>Renoveret!$C$116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Renoveret!$D$112:$M$112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Renoveret!$D$116:$M$116</c:f>
              <c:numCache>
                <c:formatCode>#,##0</c:formatCode>
                <c:ptCount val="10"/>
                <c:pt idx="0">
                  <c:v>36831.261817688101</c:v>
                </c:pt>
                <c:pt idx="1">
                  <c:v>106641.64089358631</c:v>
                </c:pt>
                <c:pt idx="2">
                  <c:v>63396.969708422148</c:v>
                </c:pt>
                <c:pt idx="3">
                  <c:v>25219.099488328749</c:v>
                </c:pt>
                <c:pt idx="4">
                  <c:v>96216.799161947958</c:v>
                </c:pt>
                <c:pt idx="5">
                  <c:v>9637.619347061207</c:v>
                </c:pt>
                <c:pt idx="6">
                  <c:v>0</c:v>
                </c:pt>
                <c:pt idx="7">
                  <c:v>120.3986685149829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E6-4E29-BC71-279A692BEDAA}"/>
            </c:ext>
          </c:extLst>
        </c:ser>
        <c:ser>
          <c:idx val="4"/>
          <c:order val="4"/>
          <c:tx>
            <c:strRef>
              <c:f>Renoveret!$C$117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Renoveret!$D$112:$M$112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Renoveret!$D$117:$M$117</c:f>
              <c:numCache>
                <c:formatCode>#,##0</c:formatCode>
                <c:ptCount val="10"/>
                <c:pt idx="0">
                  <c:v>25334.870709007402</c:v>
                </c:pt>
                <c:pt idx="1">
                  <c:v>60902.549617317098</c:v>
                </c:pt>
                <c:pt idx="2">
                  <c:v>12930.52159830484</c:v>
                </c:pt>
                <c:pt idx="3">
                  <c:v>41437.524881544603</c:v>
                </c:pt>
                <c:pt idx="4">
                  <c:v>32736.117387689159</c:v>
                </c:pt>
                <c:pt idx="5">
                  <c:v>4109.3191623423563</c:v>
                </c:pt>
                <c:pt idx="6">
                  <c:v>11798.698349065948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6-4E29-BC71-279A692BEDAA}"/>
            </c:ext>
          </c:extLst>
        </c:ser>
        <c:ser>
          <c:idx val="5"/>
          <c:order val="5"/>
          <c:tx>
            <c:strRef>
              <c:f>Renoveret!$C$118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Renoveret!$D$112:$M$112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Renoveret!$D$118:$M$118</c:f>
              <c:numCache>
                <c:formatCode>#,##0</c:formatCode>
                <c:ptCount val="10"/>
                <c:pt idx="0">
                  <c:v>9239.1005793479599</c:v>
                </c:pt>
                <c:pt idx="1">
                  <c:v>20935.786257250085</c:v>
                </c:pt>
                <c:pt idx="2">
                  <c:v>11671.398480476062</c:v>
                </c:pt>
                <c:pt idx="3">
                  <c:v>10776.31180312455</c:v>
                </c:pt>
                <c:pt idx="4">
                  <c:v>15778.091094594643</c:v>
                </c:pt>
                <c:pt idx="5">
                  <c:v>600.67829895605792</c:v>
                </c:pt>
                <c:pt idx="6">
                  <c:v>135.4920064750381</c:v>
                </c:pt>
                <c:pt idx="7">
                  <c:v>549.35080059581742</c:v>
                </c:pt>
                <c:pt idx="8">
                  <c:v>138.99738857451359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E6-4E29-BC71-279A692BE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1804976"/>
        <c:axId val="881544704"/>
      </c:barChart>
      <c:catAx>
        <c:axId val="122180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1544704"/>
        <c:crosses val="autoZero"/>
        <c:auto val="1"/>
        <c:lblAlgn val="ctr"/>
        <c:lblOffset val="100"/>
        <c:noMultiLvlLbl val="0"/>
      </c:catAx>
      <c:valAx>
        <c:axId val="88154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2180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Renoveret!$C$126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Renoveret!$D$125:$M$125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Renoveret!$D$126:$M$126</c:f>
              <c:numCache>
                <c:formatCode>#,##0</c:formatCode>
                <c:ptCount val="10"/>
                <c:pt idx="0">
                  <c:v>25743.507034689424</c:v>
                </c:pt>
                <c:pt idx="1">
                  <c:v>15726.509614586712</c:v>
                </c:pt>
                <c:pt idx="2">
                  <c:v>6686.1176701724917</c:v>
                </c:pt>
                <c:pt idx="3">
                  <c:v>2130.144473035793</c:v>
                </c:pt>
                <c:pt idx="4">
                  <c:v>11669.677955710376</c:v>
                </c:pt>
                <c:pt idx="5">
                  <c:v>5158.2190020056423</c:v>
                </c:pt>
                <c:pt idx="6">
                  <c:v>1802.9827885540137</c:v>
                </c:pt>
                <c:pt idx="7">
                  <c:v>1995.3130917257474</c:v>
                </c:pt>
                <c:pt idx="8">
                  <c:v>716.31317868963174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A-4DD1-A2E7-669894D0A6C0}"/>
            </c:ext>
          </c:extLst>
        </c:ser>
        <c:ser>
          <c:idx val="1"/>
          <c:order val="1"/>
          <c:tx>
            <c:strRef>
              <c:f>Renoveret!$C$127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Renoveret!$D$125:$M$125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Renoveret!$D$127:$M$127</c:f>
              <c:numCache>
                <c:formatCode>#,##0</c:formatCode>
                <c:ptCount val="10"/>
                <c:pt idx="0">
                  <c:v>81359.919586353979</c:v>
                </c:pt>
                <c:pt idx="1">
                  <c:v>180562.66481858119</c:v>
                </c:pt>
                <c:pt idx="2">
                  <c:v>233953.47232698064</c:v>
                </c:pt>
                <c:pt idx="3">
                  <c:v>165595.62702378986</c:v>
                </c:pt>
                <c:pt idx="4">
                  <c:v>1602847.8721073123</c:v>
                </c:pt>
                <c:pt idx="5">
                  <c:v>943140.75718644902</c:v>
                </c:pt>
                <c:pt idx="6">
                  <c:v>179210.51116504346</c:v>
                </c:pt>
                <c:pt idx="7">
                  <c:v>16559.427307651444</c:v>
                </c:pt>
                <c:pt idx="8">
                  <c:v>3241.0192773532704</c:v>
                </c:pt>
                <c:pt idx="9">
                  <c:v>223.46810848622505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A-4DD1-A2E7-669894D0A6C0}"/>
            </c:ext>
          </c:extLst>
        </c:ser>
        <c:ser>
          <c:idx val="2"/>
          <c:order val="2"/>
          <c:tx>
            <c:strRef>
              <c:f>Renoveret!$C$128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Renoveret!$D$125:$M$125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Renoveret!$D$128:$M$128</c:f>
              <c:numCache>
                <c:formatCode>#,##0</c:formatCode>
                <c:ptCount val="10"/>
                <c:pt idx="0">
                  <c:v>5029.0470234842815</c:v>
                </c:pt>
                <c:pt idx="1">
                  <c:v>9346.5339698082589</c:v>
                </c:pt>
                <c:pt idx="2">
                  <c:v>21052.602537280491</c:v>
                </c:pt>
                <c:pt idx="3">
                  <c:v>53398.681689274104</c:v>
                </c:pt>
                <c:pt idx="4">
                  <c:v>172124.3800650624</c:v>
                </c:pt>
                <c:pt idx="5">
                  <c:v>261511.02583305447</c:v>
                </c:pt>
                <c:pt idx="6">
                  <c:v>79265.423760662525</c:v>
                </c:pt>
                <c:pt idx="7">
                  <c:v>4982.8479329223674</c:v>
                </c:pt>
                <c:pt idx="8">
                  <c:v>3915.9722530059421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A-4DD1-A2E7-669894D0A6C0}"/>
            </c:ext>
          </c:extLst>
        </c:ser>
        <c:ser>
          <c:idx val="3"/>
          <c:order val="3"/>
          <c:tx>
            <c:strRef>
              <c:f>Renoveret!$C$129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Renoveret!$D$125:$M$125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Renoveret!$D$129:$M$129</c:f>
              <c:numCache>
                <c:formatCode>#,##0</c:formatCode>
                <c:ptCount val="10"/>
                <c:pt idx="0">
                  <c:v>498.22181467622187</c:v>
                </c:pt>
                <c:pt idx="1">
                  <c:v>11043.797280285142</c:v>
                </c:pt>
                <c:pt idx="2">
                  <c:v>3080.0702578829355</c:v>
                </c:pt>
                <c:pt idx="3">
                  <c:v>37358.140658414144</c:v>
                </c:pt>
                <c:pt idx="4">
                  <c:v>236470.72613160414</c:v>
                </c:pt>
                <c:pt idx="5">
                  <c:v>207321.44386230761</c:v>
                </c:pt>
                <c:pt idx="6">
                  <c:v>26275.317503001643</c:v>
                </c:pt>
                <c:pt idx="7">
                  <c:v>1723.3918539990475</c:v>
                </c:pt>
                <c:pt idx="8">
                  <c:v>6792.1534731067186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A-4DD1-A2E7-669894D0A6C0}"/>
            </c:ext>
          </c:extLst>
        </c:ser>
        <c:ser>
          <c:idx val="4"/>
          <c:order val="4"/>
          <c:tx>
            <c:strRef>
              <c:f>Renoveret!$C$130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Renoveret!$D$125:$M$125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Renoveret!$D$130:$M$130</c:f>
              <c:numCache>
                <c:formatCode>#,##0</c:formatCode>
                <c:ptCount val="10"/>
                <c:pt idx="0">
                  <c:v>4129.7584951638555</c:v>
                </c:pt>
                <c:pt idx="1">
                  <c:v>13280.290343105778</c:v>
                </c:pt>
                <c:pt idx="2">
                  <c:v>7093.6877726220309</c:v>
                </c:pt>
                <c:pt idx="3">
                  <c:v>17322.982120972567</c:v>
                </c:pt>
                <c:pt idx="4">
                  <c:v>141209.36402742492</c:v>
                </c:pt>
                <c:pt idx="5">
                  <c:v>72483.350391173168</c:v>
                </c:pt>
                <c:pt idx="6">
                  <c:v>62231.737565488496</c:v>
                </c:pt>
                <c:pt idx="7">
                  <c:v>24499.704595771953</c:v>
                </c:pt>
                <c:pt idx="8">
                  <c:v>10097.41227910859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5A-4DD1-A2E7-669894D0A6C0}"/>
            </c:ext>
          </c:extLst>
        </c:ser>
        <c:ser>
          <c:idx val="5"/>
          <c:order val="5"/>
          <c:tx>
            <c:strRef>
              <c:f>Renoveret!$C$131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Renoveret!$D$125:$M$125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Renoveret!$D$131:$M$131</c:f>
              <c:numCache>
                <c:formatCode>#,##0</c:formatCode>
                <c:ptCount val="10"/>
                <c:pt idx="0">
                  <c:v>738.18830054609793</c:v>
                </c:pt>
                <c:pt idx="1">
                  <c:v>6609.6710757485807</c:v>
                </c:pt>
                <c:pt idx="2">
                  <c:v>15205.392096285161</c:v>
                </c:pt>
                <c:pt idx="3">
                  <c:v>9514.4903124432476</c:v>
                </c:pt>
                <c:pt idx="4">
                  <c:v>120774.38421323874</c:v>
                </c:pt>
                <c:pt idx="5">
                  <c:v>73451.054918998008</c:v>
                </c:pt>
                <c:pt idx="6">
                  <c:v>36159.288707061532</c:v>
                </c:pt>
                <c:pt idx="7">
                  <c:v>11238.335779374554</c:v>
                </c:pt>
                <c:pt idx="8">
                  <c:v>9553.0014338384008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5A-4DD1-A2E7-669894D0A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6709184"/>
        <c:axId val="1023478080"/>
      </c:barChart>
      <c:catAx>
        <c:axId val="101670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3478080"/>
        <c:crosses val="autoZero"/>
        <c:auto val="1"/>
        <c:lblAlgn val="ctr"/>
        <c:lblOffset val="100"/>
        <c:noMultiLvlLbl val="0"/>
      </c:catAx>
      <c:valAx>
        <c:axId val="102347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1670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Bygninger!$D$61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Bygninger!$C$62:$C$67</c:f>
              <c:strCache>
                <c:ptCount val="6"/>
                <c:pt idx="0">
                  <c:v>Institutioner</c:v>
                </c:pt>
                <c:pt idx="1">
                  <c:v>Erhverv</c:v>
                </c:pt>
                <c:pt idx="2">
                  <c:v>Etageboliger</c:v>
                </c:pt>
                <c:pt idx="3">
                  <c:v>Rækkehuse</c:v>
                </c:pt>
                <c:pt idx="4">
                  <c:v>Parcelhuse</c:v>
                </c:pt>
                <c:pt idx="5">
                  <c:v>Stuehuse</c:v>
                </c:pt>
              </c:strCache>
            </c:strRef>
          </c:cat>
          <c:val>
            <c:numRef>
              <c:f>Bygninger!$D$62:$D$67</c:f>
              <c:numCache>
                <c:formatCode>0.0</c:formatCode>
                <c:ptCount val="6"/>
                <c:pt idx="0">
                  <c:v>73.469778054493574</c:v>
                </c:pt>
                <c:pt idx="1">
                  <c:v>71.690296186663801</c:v>
                </c:pt>
                <c:pt idx="2">
                  <c:v>88.206095380592956</c:v>
                </c:pt>
                <c:pt idx="3">
                  <c:v>65.125893465885682</c:v>
                </c:pt>
                <c:pt idx="4">
                  <c:v>44.775213092334056</c:v>
                </c:pt>
                <c:pt idx="5">
                  <c:v>0.78176333701206147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4-40F3-983C-069AD22172E5}"/>
            </c:ext>
          </c:extLst>
        </c:ser>
        <c:ser>
          <c:idx val="1"/>
          <c:order val="1"/>
          <c:tx>
            <c:strRef>
              <c:f>Bygninger!$E$61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Bygninger!$C$62:$C$67</c:f>
              <c:strCache>
                <c:ptCount val="6"/>
                <c:pt idx="0">
                  <c:v>Institutioner</c:v>
                </c:pt>
                <c:pt idx="1">
                  <c:v>Erhverv</c:v>
                </c:pt>
                <c:pt idx="2">
                  <c:v>Etageboliger</c:v>
                </c:pt>
                <c:pt idx="3">
                  <c:v>Rækkehuse</c:v>
                </c:pt>
                <c:pt idx="4">
                  <c:v>Parcelhuse</c:v>
                </c:pt>
                <c:pt idx="5">
                  <c:v>Stuehuse</c:v>
                </c:pt>
              </c:strCache>
            </c:strRef>
          </c:cat>
          <c:val>
            <c:numRef>
              <c:f>Bygninger!$E$62:$E$67</c:f>
              <c:numCache>
                <c:formatCode>0.0</c:formatCode>
                <c:ptCount val="6"/>
                <c:pt idx="0">
                  <c:v>15.427271594880194</c:v>
                </c:pt>
                <c:pt idx="1">
                  <c:v>17.12264536495988</c:v>
                </c:pt>
                <c:pt idx="2">
                  <c:v>6.5427411592525493</c:v>
                </c:pt>
                <c:pt idx="3">
                  <c:v>20.955883624561519</c:v>
                </c:pt>
                <c:pt idx="4">
                  <c:v>25.270955169002971</c:v>
                </c:pt>
                <c:pt idx="5">
                  <c:v>3.3035024876037062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4-40F3-983C-069AD22172E5}"/>
            </c:ext>
          </c:extLst>
        </c:ser>
        <c:ser>
          <c:idx val="2"/>
          <c:order val="2"/>
          <c:tx>
            <c:strRef>
              <c:f>Bygninger!$F$61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Bygninger!$C$62:$C$67</c:f>
              <c:strCache>
                <c:ptCount val="6"/>
                <c:pt idx="0">
                  <c:v>Institutioner</c:v>
                </c:pt>
                <c:pt idx="1">
                  <c:v>Erhverv</c:v>
                </c:pt>
                <c:pt idx="2">
                  <c:v>Etageboliger</c:v>
                </c:pt>
                <c:pt idx="3">
                  <c:v>Rækkehuse</c:v>
                </c:pt>
                <c:pt idx="4">
                  <c:v>Parcelhuse</c:v>
                </c:pt>
                <c:pt idx="5">
                  <c:v>Stuehuse</c:v>
                </c:pt>
              </c:strCache>
            </c:strRef>
          </c:cat>
          <c:val>
            <c:numRef>
              <c:f>Bygninger!$F$62:$F$67</c:f>
              <c:numCache>
                <c:formatCode>0.0</c:formatCode>
                <c:ptCount val="6"/>
                <c:pt idx="0">
                  <c:v>1.1913224459177505</c:v>
                </c:pt>
                <c:pt idx="1">
                  <c:v>1.3220177078447668</c:v>
                </c:pt>
                <c:pt idx="2">
                  <c:v>0.55309456513315625</c:v>
                </c:pt>
                <c:pt idx="3">
                  <c:v>4.7825056170013811</c:v>
                </c:pt>
                <c:pt idx="4">
                  <c:v>5.3755727343532431</c:v>
                </c:pt>
                <c:pt idx="5">
                  <c:v>4.0549783251749947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74-40F3-983C-069AD22172E5}"/>
            </c:ext>
          </c:extLst>
        </c:ser>
        <c:ser>
          <c:idx val="3"/>
          <c:order val="3"/>
          <c:tx>
            <c:strRef>
              <c:f>Bygninger!$G$61</c:f>
              <c:strCache>
                <c:ptCount val="1"/>
                <c:pt idx="0">
                  <c:v>Oliefyr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Bygninger!$C$62:$C$67</c:f>
              <c:strCache>
                <c:ptCount val="6"/>
                <c:pt idx="0">
                  <c:v>Institutioner</c:v>
                </c:pt>
                <c:pt idx="1">
                  <c:v>Erhverv</c:v>
                </c:pt>
                <c:pt idx="2">
                  <c:v>Etageboliger</c:v>
                </c:pt>
                <c:pt idx="3">
                  <c:v>Rækkehuse</c:v>
                </c:pt>
                <c:pt idx="4">
                  <c:v>Parcelhuse</c:v>
                </c:pt>
                <c:pt idx="5">
                  <c:v>Stuehuse</c:v>
                </c:pt>
              </c:strCache>
            </c:strRef>
          </c:cat>
          <c:val>
            <c:numRef>
              <c:f>Bygninger!$G$62:$G$67</c:f>
              <c:numCache>
                <c:formatCode>0.0</c:formatCode>
                <c:ptCount val="6"/>
                <c:pt idx="0">
                  <c:v>3.2640994263137957</c:v>
                </c:pt>
                <c:pt idx="1">
                  <c:v>4.6277521827853141</c:v>
                </c:pt>
                <c:pt idx="2">
                  <c:v>1.4025300098933615</c:v>
                </c:pt>
                <c:pt idx="3">
                  <c:v>1.8329618845535565</c:v>
                </c:pt>
                <c:pt idx="4">
                  <c:v>9.9913869308089218</c:v>
                </c:pt>
                <c:pt idx="5">
                  <c:v>36.409997146493815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74-40F3-983C-069AD22172E5}"/>
            </c:ext>
          </c:extLst>
        </c:ser>
        <c:ser>
          <c:idx val="4"/>
          <c:order val="4"/>
          <c:tx>
            <c:strRef>
              <c:f>Bygninger!$H$61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Bygninger!$C$62:$C$67</c:f>
              <c:strCache>
                <c:ptCount val="6"/>
                <c:pt idx="0">
                  <c:v>Institutioner</c:v>
                </c:pt>
                <c:pt idx="1">
                  <c:v>Erhverv</c:v>
                </c:pt>
                <c:pt idx="2">
                  <c:v>Etageboliger</c:v>
                </c:pt>
                <c:pt idx="3">
                  <c:v>Rækkehuse</c:v>
                </c:pt>
                <c:pt idx="4">
                  <c:v>Parcelhuse</c:v>
                </c:pt>
                <c:pt idx="5">
                  <c:v>Stuehuse</c:v>
                </c:pt>
              </c:strCache>
            </c:strRef>
          </c:cat>
          <c:val>
            <c:numRef>
              <c:f>Bygninger!$H$62:$H$67</c:f>
              <c:numCache>
                <c:formatCode>0.0</c:formatCode>
                <c:ptCount val="6"/>
                <c:pt idx="0">
                  <c:v>1.1036123090802348</c:v>
                </c:pt>
                <c:pt idx="1">
                  <c:v>1.2166855340329987</c:v>
                </c:pt>
                <c:pt idx="2">
                  <c:v>0.48019994323139753</c:v>
                </c:pt>
                <c:pt idx="3">
                  <c:v>2.3794381838901368</c:v>
                </c:pt>
                <c:pt idx="4">
                  <c:v>7.3825445274517403</c:v>
                </c:pt>
                <c:pt idx="5">
                  <c:v>18.667354660684271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74-40F3-983C-069AD22172E5}"/>
            </c:ext>
          </c:extLst>
        </c:ser>
        <c:ser>
          <c:idx val="5"/>
          <c:order val="5"/>
          <c:tx>
            <c:strRef>
              <c:f>Bygninger!$I$61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Bygninger!$C$62:$C$67</c:f>
              <c:strCache>
                <c:ptCount val="6"/>
                <c:pt idx="0">
                  <c:v>Institutioner</c:v>
                </c:pt>
                <c:pt idx="1">
                  <c:v>Erhverv</c:v>
                </c:pt>
                <c:pt idx="2">
                  <c:v>Etageboliger</c:v>
                </c:pt>
                <c:pt idx="3">
                  <c:v>Rækkehuse</c:v>
                </c:pt>
                <c:pt idx="4">
                  <c:v>Parcelhuse</c:v>
                </c:pt>
                <c:pt idx="5">
                  <c:v>Stuehuse</c:v>
                </c:pt>
              </c:strCache>
            </c:strRef>
          </c:cat>
          <c:val>
            <c:numRef>
              <c:f>Bygninger!$I$62:$I$67</c:f>
              <c:numCache>
                <c:formatCode>0.0</c:formatCode>
                <c:ptCount val="6"/>
                <c:pt idx="0">
                  <c:v>5.5439161693144445</c:v>
                </c:pt>
                <c:pt idx="1">
                  <c:v>4.0206030237132451</c:v>
                </c:pt>
                <c:pt idx="2">
                  <c:v>2.8153389418965733</c:v>
                </c:pt>
                <c:pt idx="3">
                  <c:v>4.9233172241077243</c:v>
                </c:pt>
                <c:pt idx="4">
                  <c:v>7.2043275460490657</c:v>
                </c:pt>
                <c:pt idx="5">
                  <c:v>36.78240404303115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74-40F3-983C-069AD2217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5798320"/>
        <c:axId val="1116852304"/>
      </c:barChart>
      <c:catAx>
        <c:axId val="2115798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16852304"/>
        <c:crosses val="autoZero"/>
        <c:auto val="1"/>
        <c:lblAlgn val="ctr"/>
        <c:lblOffset val="100"/>
        <c:noMultiLvlLbl val="0"/>
      </c:catAx>
      <c:valAx>
        <c:axId val="111685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1157983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Renoveret!$C$139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Renoveret!$D$138:$M$138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Renoveret!$D$139:$M$139</c:f>
              <c:numCache>
                <c:formatCode>#,##0</c:formatCode>
                <c:ptCount val="10"/>
                <c:pt idx="0">
                  <c:v>89255.874500000122</c:v>
                </c:pt>
                <c:pt idx="1">
                  <c:v>172990.29374999972</c:v>
                </c:pt>
                <c:pt idx="2">
                  <c:v>40305.355798999961</c:v>
                </c:pt>
                <c:pt idx="3">
                  <c:v>15449.529898000024</c:v>
                </c:pt>
                <c:pt idx="4">
                  <c:v>17125.751999999986</c:v>
                </c:pt>
                <c:pt idx="5">
                  <c:v>12834.336299999986</c:v>
                </c:pt>
                <c:pt idx="6">
                  <c:v>17503.315699999996</c:v>
                </c:pt>
                <c:pt idx="7">
                  <c:v>894.78000000000009</c:v>
                </c:pt>
                <c:pt idx="8">
                  <c:v>94.68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1-4F89-AB90-57431148813B}"/>
            </c:ext>
          </c:extLst>
        </c:ser>
        <c:ser>
          <c:idx val="1"/>
          <c:order val="1"/>
          <c:tx>
            <c:strRef>
              <c:f>Renoveret!$C$140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Renoveret!$D$138:$M$138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Renoveret!$D$140:$M$140</c:f>
              <c:numCache>
                <c:formatCode>#,##0</c:formatCode>
                <c:ptCount val="10"/>
                <c:pt idx="0">
                  <c:v>209066.3682990016</c:v>
                </c:pt>
                <c:pt idx="1">
                  <c:v>905283.20335100382</c:v>
                </c:pt>
                <c:pt idx="2">
                  <c:v>616553.96264299552</c:v>
                </c:pt>
                <c:pt idx="3">
                  <c:v>574773.10628366284</c:v>
                </c:pt>
                <c:pt idx="4">
                  <c:v>1714504.3466196749</c:v>
                </c:pt>
                <c:pt idx="5">
                  <c:v>814264.26361599518</c:v>
                </c:pt>
                <c:pt idx="6">
                  <c:v>564555.18723765993</c:v>
                </c:pt>
                <c:pt idx="7">
                  <c:v>24793.381699999984</c:v>
                </c:pt>
                <c:pt idx="8">
                  <c:v>4016.143479999997</c:v>
                </c:pt>
                <c:pt idx="9">
                  <c:v>58.099999999999994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1-4F89-AB90-57431148813B}"/>
            </c:ext>
          </c:extLst>
        </c:ser>
        <c:ser>
          <c:idx val="2"/>
          <c:order val="2"/>
          <c:tx>
            <c:strRef>
              <c:f>Renoveret!$C$141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Renoveret!$D$138:$M$138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Renoveret!$D$141:$M$141</c:f>
              <c:numCache>
                <c:formatCode>#,##0</c:formatCode>
                <c:ptCount val="10"/>
                <c:pt idx="0">
                  <c:v>27294.794999999958</c:v>
                </c:pt>
                <c:pt idx="1">
                  <c:v>75493.444079999637</c:v>
                </c:pt>
                <c:pt idx="2">
                  <c:v>90837.549898000754</c:v>
                </c:pt>
                <c:pt idx="3">
                  <c:v>125169.52834000053</c:v>
                </c:pt>
                <c:pt idx="4">
                  <c:v>241640.75569400031</c:v>
                </c:pt>
                <c:pt idx="5">
                  <c:v>195877.81820000167</c:v>
                </c:pt>
                <c:pt idx="6">
                  <c:v>767429.27307099046</c:v>
                </c:pt>
                <c:pt idx="7">
                  <c:v>37563.395109999852</c:v>
                </c:pt>
                <c:pt idx="8">
                  <c:v>2181.4160000000006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A1-4F89-AB90-57431148813B}"/>
            </c:ext>
          </c:extLst>
        </c:ser>
        <c:ser>
          <c:idx val="3"/>
          <c:order val="3"/>
          <c:tx>
            <c:strRef>
              <c:f>Renoveret!$C$142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Renoveret!$D$138:$M$138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Renoveret!$D$142:$M$142</c:f>
              <c:numCache>
                <c:formatCode>#,##0</c:formatCode>
                <c:ptCount val="10"/>
                <c:pt idx="0">
                  <c:v>271822.17984832102</c:v>
                </c:pt>
                <c:pt idx="1">
                  <c:v>1259023.530134822</c:v>
                </c:pt>
                <c:pt idx="2">
                  <c:v>1005501.2006369233</c:v>
                </c:pt>
                <c:pt idx="3">
                  <c:v>591161.24839999957</c:v>
                </c:pt>
                <c:pt idx="4">
                  <c:v>1108191.1800259948</c:v>
                </c:pt>
                <c:pt idx="5">
                  <c:v>324429.14972400037</c:v>
                </c:pt>
                <c:pt idx="6">
                  <c:v>655615.01591940154</c:v>
                </c:pt>
                <c:pt idx="7">
                  <c:v>38461.067900000016</c:v>
                </c:pt>
                <c:pt idx="8">
                  <c:v>1868.0690000000004</c:v>
                </c:pt>
                <c:pt idx="9">
                  <c:v>32.659999999999997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A1-4F89-AB90-57431148813B}"/>
            </c:ext>
          </c:extLst>
        </c:ser>
        <c:ser>
          <c:idx val="4"/>
          <c:order val="4"/>
          <c:tx>
            <c:strRef>
              <c:f>Renoveret!$C$143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Renoveret!$D$138:$M$138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Renoveret!$D$143:$M$143</c:f>
              <c:numCache>
                <c:formatCode>#,##0</c:formatCode>
                <c:ptCount val="10"/>
                <c:pt idx="0">
                  <c:v>100427.88359099995</c:v>
                </c:pt>
                <c:pt idx="1">
                  <c:v>259571.2875959996</c:v>
                </c:pt>
                <c:pt idx="2">
                  <c:v>125715.15927999985</c:v>
                </c:pt>
                <c:pt idx="3">
                  <c:v>110281.64400000012</c:v>
                </c:pt>
                <c:pt idx="4">
                  <c:v>336250.52302099968</c:v>
                </c:pt>
                <c:pt idx="5">
                  <c:v>170882.35744499948</c:v>
                </c:pt>
                <c:pt idx="6">
                  <c:v>547813.83917799813</c:v>
                </c:pt>
                <c:pt idx="7">
                  <c:v>57031.744999999988</c:v>
                </c:pt>
                <c:pt idx="8">
                  <c:v>10134.110999999995</c:v>
                </c:pt>
                <c:pt idx="9">
                  <c:v>646.45200000000011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A1-4F89-AB90-57431148813B}"/>
            </c:ext>
          </c:extLst>
        </c:ser>
        <c:ser>
          <c:idx val="5"/>
          <c:order val="5"/>
          <c:tx>
            <c:strRef>
              <c:f>Renoveret!$C$144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Renoveret!$D$138:$M$138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Renoveret!$D$144:$M$144</c:f>
              <c:numCache>
                <c:formatCode>#,##0</c:formatCode>
                <c:ptCount val="10"/>
                <c:pt idx="0">
                  <c:v>50959.557599999978</c:v>
                </c:pt>
                <c:pt idx="1">
                  <c:v>213413.61449800007</c:v>
                </c:pt>
                <c:pt idx="2">
                  <c:v>143509.63429999986</c:v>
                </c:pt>
                <c:pt idx="3">
                  <c:v>221686.61559999982</c:v>
                </c:pt>
                <c:pt idx="4">
                  <c:v>532670.73240000056</c:v>
                </c:pt>
                <c:pt idx="5">
                  <c:v>252267.13059999995</c:v>
                </c:pt>
                <c:pt idx="6">
                  <c:v>383393.62203000014</c:v>
                </c:pt>
                <c:pt idx="7">
                  <c:v>27616.984900000014</c:v>
                </c:pt>
                <c:pt idx="8">
                  <c:v>2347.4920000000002</c:v>
                </c:pt>
                <c:pt idx="9">
                  <c:v>64.430000000000007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A1-4F89-AB90-5743114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63855"/>
        <c:axId val="1617468352"/>
      </c:barChart>
      <c:catAx>
        <c:axId val="1776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468352"/>
        <c:crosses val="autoZero"/>
        <c:auto val="1"/>
        <c:lblAlgn val="ctr"/>
        <c:lblOffset val="100"/>
        <c:noMultiLvlLbl val="0"/>
      </c:catAx>
      <c:valAx>
        <c:axId val="1617468352"/>
        <c:scaling>
          <c:orientation val="minMax"/>
          <c:max val="1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76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Renoveret!$C$153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Renoveret!$D$152:$M$152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Renoveret!$D$153:$M$153</c:f>
              <c:numCache>
                <c:formatCode>#,##0.0</c:formatCode>
                <c:ptCount val="10"/>
                <c:pt idx="0">
                  <c:v>95.300067471966244</c:v>
                </c:pt>
                <c:pt idx="1">
                  <c:v>94.873192172255202</c:v>
                </c:pt>
                <c:pt idx="2">
                  <c:v>94.884301957506551</c:v>
                </c:pt>
                <c:pt idx="3">
                  <c:v>98.051562251048807</c:v>
                </c:pt>
                <c:pt idx="4">
                  <c:v>98.631345002488402</c:v>
                </c:pt>
                <c:pt idx="5">
                  <c:v>92.474555729630211</c:v>
                </c:pt>
                <c:pt idx="6">
                  <c:v>82.917707435386006</c:v>
                </c:pt>
                <c:pt idx="7">
                  <c:v>76.798335899337388</c:v>
                </c:pt>
                <c:pt idx="8">
                  <c:v>60.478522689564514</c:v>
                </c:pt>
                <c:pt idx="9">
                  <c:v>50.234675305799797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D-44F1-816B-B6C5D48768CE}"/>
            </c:ext>
          </c:extLst>
        </c:ser>
        <c:ser>
          <c:idx val="1"/>
          <c:order val="1"/>
          <c:tx>
            <c:strRef>
              <c:f>Renoveret!$C$154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Renoveret!$D$152:$M$152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Renoveret!$D$154:$M$154</c:f>
              <c:numCache>
                <c:formatCode>#,##0.0</c:formatCode>
                <c:ptCount val="10"/>
                <c:pt idx="0">
                  <c:v>94.422223670063289</c:v>
                </c:pt>
                <c:pt idx="1">
                  <c:v>97.526573918555741</c:v>
                </c:pt>
                <c:pt idx="2">
                  <c:v>104.14016370970354</c:v>
                </c:pt>
                <c:pt idx="3">
                  <c:v>106.86409264262606</c:v>
                </c:pt>
                <c:pt idx="4">
                  <c:v>101.69140039467341</c:v>
                </c:pt>
                <c:pt idx="5">
                  <c:v>95.343189137595658</c:v>
                </c:pt>
                <c:pt idx="6">
                  <c:v>86.937905162587072</c:v>
                </c:pt>
                <c:pt idx="7">
                  <c:v>78.930093661837361</c:v>
                </c:pt>
                <c:pt idx="8">
                  <c:v>63.959913338626762</c:v>
                </c:pt>
                <c:pt idx="9">
                  <c:v>48.404454950108828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D-44F1-816B-B6C5D48768CE}"/>
            </c:ext>
          </c:extLst>
        </c:ser>
        <c:ser>
          <c:idx val="2"/>
          <c:order val="2"/>
          <c:tx>
            <c:strRef>
              <c:f>Renoveret!$C$155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Renoveret!$D$152:$M$152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Renoveret!$D$155:$M$155</c:f>
              <c:numCache>
                <c:formatCode>#,##0.0</c:formatCode>
                <c:ptCount val="10"/>
                <c:pt idx="0">
                  <c:v>90.394070900434457</c:v>
                </c:pt>
                <c:pt idx="1">
                  <c:v>92.621397446317374</c:v>
                </c:pt>
                <c:pt idx="2">
                  <c:v>100.07441711096129</c:v>
                </c:pt>
                <c:pt idx="3">
                  <c:v>95.019765418840066</c:v>
                </c:pt>
                <c:pt idx="4">
                  <c:v>92.342977113282856</c:v>
                </c:pt>
                <c:pt idx="5">
                  <c:v>89.628139117838785</c:v>
                </c:pt>
                <c:pt idx="6">
                  <c:v>82.665066290098849</c:v>
                </c:pt>
                <c:pt idx="7">
                  <c:v>78.178990610717307</c:v>
                </c:pt>
                <c:pt idx="8">
                  <c:v>67.473134167384259</c:v>
                </c:pt>
                <c:pt idx="9">
                  <c:v>49.174272051640052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D-44F1-816B-B6C5D48768CE}"/>
            </c:ext>
          </c:extLst>
        </c:ser>
        <c:ser>
          <c:idx val="3"/>
          <c:order val="3"/>
          <c:tx>
            <c:strRef>
              <c:f>Renoveret!$C$156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Renoveret!$D$152:$M$152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Renoveret!$D$156:$M$156</c:f>
              <c:numCache>
                <c:formatCode>#,##0.0</c:formatCode>
                <c:ptCount val="10"/>
                <c:pt idx="0">
                  <c:v>104.59305337471028</c:v>
                </c:pt>
                <c:pt idx="1">
                  <c:v>108.09689959146623</c:v>
                </c:pt>
                <c:pt idx="2">
                  <c:v>108.23861543758288</c:v>
                </c:pt>
                <c:pt idx="3">
                  <c:v>106.06403476670863</c:v>
                </c:pt>
                <c:pt idx="4">
                  <c:v>96.609933193260446</c:v>
                </c:pt>
                <c:pt idx="5">
                  <c:v>96.789678244885735</c:v>
                </c:pt>
                <c:pt idx="6">
                  <c:v>92.973961283891398</c:v>
                </c:pt>
                <c:pt idx="7">
                  <c:v>89.671967438869729</c:v>
                </c:pt>
                <c:pt idx="8">
                  <c:v>80.265555970243611</c:v>
                </c:pt>
                <c:pt idx="9">
                  <c:v>68.545310541198262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7D-44F1-816B-B6C5D48768CE}"/>
            </c:ext>
          </c:extLst>
        </c:ser>
        <c:ser>
          <c:idx val="4"/>
          <c:order val="4"/>
          <c:tx>
            <c:strRef>
              <c:f>Renoveret!$C$157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Renoveret!$D$152:$M$152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Renoveret!$D$157:$M$157</c:f>
              <c:numCache>
                <c:formatCode>#,##0.0</c:formatCode>
                <c:ptCount val="10"/>
                <c:pt idx="0">
                  <c:v>85.908528144508068</c:v>
                </c:pt>
                <c:pt idx="1">
                  <c:v>88.727679252590093</c:v>
                </c:pt>
                <c:pt idx="2">
                  <c:v>88.846508244269856</c:v>
                </c:pt>
                <c:pt idx="3">
                  <c:v>88.466527355287894</c:v>
                </c:pt>
                <c:pt idx="4">
                  <c:v>83.747074343500401</c:v>
                </c:pt>
                <c:pt idx="5">
                  <c:v>82.354018100878974</c:v>
                </c:pt>
                <c:pt idx="6">
                  <c:v>75.421497498368296</c:v>
                </c:pt>
                <c:pt idx="7">
                  <c:v>68.981991547481613</c:v>
                </c:pt>
                <c:pt idx="8">
                  <c:v>60.999248986283696</c:v>
                </c:pt>
                <c:pt idx="9">
                  <c:v>53.930876757564782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7D-44F1-816B-B6C5D48768CE}"/>
            </c:ext>
          </c:extLst>
        </c:ser>
        <c:ser>
          <c:idx val="5"/>
          <c:order val="5"/>
          <c:tx>
            <c:strRef>
              <c:f>Renoveret!$C$158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Renoveret!$D$152:$M$152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Renoveret!$D$158:$M$158</c:f>
              <c:numCache>
                <c:formatCode>#,##0.0</c:formatCode>
                <c:ptCount val="10"/>
                <c:pt idx="0">
                  <c:v>100.27375754631076</c:v>
                </c:pt>
                <c:pt idx="1">
                  <c:v>100.99175801534682</c:v>
                </c:pt>
                <c:pt idx="2">
                  <c:v>100.63740330029262</c:v>
                </c:pt>
                <c:pt idx="3">
                  <c:v>100.99351373171469</c:v>
                </c:pt>
                <c:pt idx="4">
                  <c:v>98.352416770051221</c:v>
                </c:pt>
                <c:pt idx="5">
                  <c:v>94.877142178046157</c:v>
                </c:pt>
                <c:pt idx="6">
                  <c:v>89.256894328961536</c:v>
                </c:pt>
                <c:pt idx="7">
                  <c:v>83.710816633675535</c:v>
                </c:pt>
                <c:pt idx="8">
                  <c:v>72.399522761371628</c:v>
                </c:pt>
                <c:pt idx="9">
                  <c:v>61.889168235201439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7D-44F1-816B-B6C5D4876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29455"/>
        <c:axId val="1617527008"/>
      </c:barChart>
      <c:catAx>
        <c:axId val="17629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527008"/>
        <c:crosses val="autoZero"/>
        <c:auto val="1"/>
        <c:lblAlgn val="ctr"/>
        <c:lblOffset val="100"/>
        <c:noMultiLvlLbl val="0"/>
      </c:catAx>
      <c:valAx>
        <c:axId val="1617527008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629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Renoveret!$C$165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Renoveret!$D$165:$M$165</c:f>
              <c:numCache>
                <c:formatCode>#,##0.0</c:formatCode>
                <c:ptCount val="10"/>
                <c:pt idx="0">
                  <c:v>76.363008824036683</c:v>
                </c:pt>
                <c:pt idx="1">
                  <c:v>76.201775725208762</c:v>
                </c:pt>
                <c:pt idx="2">
                  <c:v>76.291195650985827</c:v>
                </c:pt>
                <c:pt idx="3">
                  <c:v>77.743639858612397</c:v>
                </c:pt>
                <c:pt idx="4">
                  <c:v>83.743321280462567</c:v>
                </c:pt>
                <c:pt idx="5">
                  <c:v>81.195155005183608</c:v>
                </c:pt>
                <c:pt idx="6">
                  <c:v>75.296261968908468</c:v>
                </c:pt>
                <c:pt idx="7">
                  <c:v>72.744517606063638</c:v>
                </c:pt>
                <c:pt idx="8">
                  <c:v>58.559806948897041</c:v>
                </c:pt>
                <c:pt idx="9">
                  <c:v>49.980969720495835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7-44CD-BE45-D85B7A551DF1}"/>
            </c:ext>
          </c:extLst>
        </c:ser>
        <c:ser>
          <c:idx val="1"/>
          <c:order val="1"/>
          <c:tx>
            <c:strRef>
              <c:f>Renoveret!$C$166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Renoveret!$D$166:$M$166</c:f>
              <c:numCache>
                <c:formatCode>#,##0.0</c:formatCode>
                <c:ptCount val="10"/>
                <c:pt idx="0">
                  <c:v>77.705432165819758</c:v>
                </c:pt>
                <c:pt idx="1">
                  <c:v>78.912746643977329</c:v>
                </c:pt>
                <c:pt idx="2">
                  <c:v>84.859805130339183</c:v>
                </c:pt>
                <c:pt idx="3">
                  <c:v>88.37285244330559</c:v>
                </c:pt>
                <c:pt idx="4">
                  <c:v>86.92715481514189</c:v>
                </c:pt>
                <c:pt idx="5">
                  <c:v>84.119742064189012</c:v>
                </c:pt>
                <c:pt idx="6">
                  <c:v>79.436524628246758</c:v>
                </c:pt>
                <c:pt idx="7">
                  <c:v>74.99159903122063</c:v>
                </c:pt>
                <c:pt idx="8">
                  <c:v>61.904243339169994</c:v>
                </c:pt>
                <c:pt idx="9">
                  <c:v>48.361844097025497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7-44CD-BE45-D85B7A551DF1}"/>
            </c:ext>
          </c:extLst>
        </c:ser>
        <c:ser>
          <c:idx val="2"/>
          <c:order val="2"/>
          <c:tx>
            <c:strRef>
              <c:f>Renoveret!$C$167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Renoveret!$D$167:$M$167</c:f>
              <c:numCache>
                <c:formatCode>#,##0.0</c:formatCode>
                <c:ptCount val="10"/>
                <c:pt idx="0">
                  <c:v>73.050730770490233</c:v>
                </c:pt>
                <c:pt idx="1">
                  <c:v>73.184940635843461</c:v>
                </c:pt>
                <c:pt idx="2">
                  <c:v>79.386494336076169</c:v>
                </c:pt>
                <c:pt idx="3">
                  <c:v>77.427235166696505</c:v>
                </c:pt>
                <c:pt idx="4">
                  <c:v>78.43015965000528</c:v>
                </c:pt>
                <c:pt idx="5">
                  <c:v>78.280920712204747</c:v>
                </c:pt>
                <c:pt idx="6">
                  <c:v>75.819588894053922</c:v>
                </c:pt>
                <c:pt idx="7">
                  <c:v>74.514522174526078</c:v>
                </c:pt>
                <c:pt idx="8">
                  <c:v>65.295796597687712</c:v>
                </c:pt>
                <c:pt idx="9">
                  <c:v>49.069213272641335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E7-44CD-BE45-D85B7A551DF1}"/>
            </c:ext>
          </c:extLst>
        </c:ser>
        <c:ser>
          <c:idx val="3"/>
          <c:order val="3"/>
          <c:tx>
            <c:strRef>
              <c:f>Renoveret!$C$168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Renoveret!$D$168:$M$168</c:f>
              <c:numCache>
                <c:formatCode>#,##0.0</c:formatCode>
                <c:ptCount val="10"/>
                <c:pt idx="0">
                  <c:v>90.760235666969663</c:v>
                </c:pt>
                <c:pt idx="1">
                  <c:v>92.257209218342126</c:v>
                </c:pt>
                <c:pt idx="2">
                  <c:v>92.22536176412666</c:v>
                </c:pt>
                <c:pt idx="3">
                  <c:v>91.571997696583395</c:v>
                </c:pt>
                <c:pt idx="4">
                  <c:v>86.607981046291911</c:v>
                </c:pt>
                <c:pt idx="5">
                  <c:v>87.684406082046721</c:v>
                </c:pt>
                <c:pt idx="6">
                  <c:v>87.393404219770943</c:v>
                </c:pt>
                <c:pt idx="7">
                  <c:v>86.292485095512149</c:v>
                </c:pt>
                <c:pt idx="8">
                  <c:v>78.385883301214037</c:v>
                </c:pt>
                <c:pt idx="9">
                  <c:v>68.518252049359802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E7-44CD-BE45-D85B7A551DF1}"/>
            </c:ext>
          </c:extLst>
        </c:ser>
        <c:ser>
          <c:idx val="4"/>
          <c:order val="4"/>
          <c:tx>
            <c:strRef>
              <c:f>Renoveret!$C$169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Renoveret!$D$169:$M$169</c:f>
              <c:numCache>
                <c:formatCode>#,##0.0</c:formatCode>
                <c:ptCount val="10"/>
                <c:pt idx="0">
                  <c:v>70.492534020356402</c:v>
                </c:pt>
                <c:pt idx="1">
                  <c:v>72.280060317138805</c:v>
                </c:pt>
                <c:pt idx="2">
                  <c:v>72.016307348932102</c:v>
                </c:pt>
                <c:pt idx="3">
                  <c:v>71.289220322772366</c:v>
                </c:pt>
                <c:pt idx="4">
                  <c:v>70.736036709848761</c:v>
                </c:pt>
                <c:pt idx="5">
                  <c:v>71.24657095267753</c:v>
                </c:pt>
                <c:pt idx="6">
                  <c:v>68.457429491305774</c:v>
                </c:pt>
                <c:pt idx="7">
                  <c:v>65.374162823805676</c:v>
                </c:pt>
                <c:pt idx="8">
                  <c:v>59.253982775620386</c:v>
                </c:pt>
                <c:pt idx="9">
                  <c:v>53.437455076001392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E7-44CD-BE45-D85B7A551DF1}"/>
            </c:ext>
          </c:extLst>
        </c:ser>
        <c:ser>
          <c:idx val="5"/>
          <c:order val="5"/>
          <c:tx>
            <c:strRef>
              <c:f>Renoveret!$C$170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Renoveret!$D$170:$M$170</c:f>
              <c:numCache>
                <c:formatCode>#,##0.0</c:formatCode>
                <c:ptCount val="10"/>
                <c:pt idx="0">
                  <c:v>83.56678814552491</c:v>
                </c:pt>
                <c:pt idx="1">
                  <c:v>83.078813582256032</c:v>
                </c:pt>
                <c:pt idx="2">
                  <c:v>82.717669961251673</c:v>
                </c:pt>
                <c:pt idx="3">
                  <c:v>83.937789284477361</c:v>
                </c:pt>
                <c:pt idx="4">
                  <c:v>84.115413179401315</c:v>
                </c:pt>
                <c:pt idx="5">
                  <c:v>83.768305140209506</c:v>
                </c:pt>
                <c:pt idx="6">
                  <c:v>82.17476719999739</c:v>
                </c:pt>
                <c:pt idx="7">
                  <c:v>79.320593620664837</c:v>
                </c:pt>
                <c:pt idx="8">
                  <c:v>70.340672024378605</c:v>
                </c:pt>
                <c:pt idx="9">
                  <c:v>61.682358135353063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E7-44CD-BE45-D85B7A551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36255"/>
        <c:axId val="1617510368"/>
      </c:barChart>
      <c:catAx>
        <c:axId val="1763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510368"/>
        <c:crosses val="autoZero"/>
        <c:auto val="1"/>
        <c:lblAlgn val="ctr"/>
        <c:lblOffset val="100"/>
        <c:noMultiLvlLbl val="0"/>
      </c:catAx>
      <c:valAx>
        <c:axId val="1617510368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63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Renoveret!$C$177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Renoveret!$D$177:$M$177</c:f>
              <c:numCache>
                <c:formatCode>#,##0.0</c:formatCode>
                <c:ptCount val="10"/>
                <c:pt idx="0">
                  <c:v>94.633124121456902</c:v>
                </c:pt>
                <c:pt idx="1">
                  <c:v>99.358885617617261</c:v>
                </c:pt>
                <c:pt idx="2">
                  <c:v>105.74230220837121</c:v>
                </c:pt>
                <c:pt idx="3">
                  <c:v>107.83776272363235</c:v>
                </c:pt>
                <c:pt idx="4">
                  <c:v>102.38579176496943</c:v>
                </c:pt>
                <c:pt idx="5">
                  <c:v>96.286391659312756</c:v>
                </c:pt>
                <c:pt idx="6">
                  <c:v>88.2052202609663</c:v>
                </c:pt>
                <c:pt idx="7">
                  <c:v>80.207476238694966</c:v>
                </c:pt>
                <c:pt idx="8">
                  <c:v>64.394582803063869</c:v>
                </c:pt>
                <c:pt idx="9">
                  <c:v>47.919519448155519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A-424B-B5DE-C929F1E65B9A}"/>
            </c:ext>
          </c:extLst>
        </c:ser>
        <c:ser>
          <c:idx val="1"/>
          <c:order val="1"/>
          <c:tx>
            <c:strRef>
              <c:f>Renoveret!$C$178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Renoveret!$D$178:$M$178</c:f>
              <c:numCache>
                <c:formatCode>#,##0.0</c:formatCode>
                <c:ptCount val="10"/>
                <c:pt idx="0">
                  <c:v>94.355886604242144</c:v>
                </c:pt>
                <c:pt idx="1">
                  <c:v>98.162251472752914</c:v>
                </c:pt>
                <c:pt idx="2">
                  <c:v>105.73271012679108</c:v>
                </c:pt>
                <c:pt idx="3">
                  <c:v>107.24157870340383</c:v>
                </c:pt>
                <c:pt idx="4">
                  <c:v>101.14083540649997</c:v>
                </c:pt>
                <c:pt idx="5">
                  <c:v>95.489133090367972</c:v>
                </c:pt>
                <c:pt idx="6">
                  <c:v>86.697926430177816</c:v>
                </c:pt>
                <c:pt idx="7">
                  <c:v>79.481866466608921</c:v>
                </c:pt>
                <c:pt idx="8">
                  <c:v>65.656309541162031</c:v>
                </c:pt>
                <c:pt idx="9">
                  <c:v>49.000384778855221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A-424B-B5DE-C929F1E65B9A}"/>
            </c:ext>
          </c:extLst>
        </c:ser>
        <c:ser>
          <c:idx val="2"/>
          <c:order val="2"/>
          <c:tx>
            <c:strRef>
              <c:f>Renoveret!$C$179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Renoveret!$D$179:$M$179</c:f>
              <c:numCache>
                <c:formatCode>#,##0.0</c:formatCode>
                <c:ptCount val="10"/>
                <c:pt idx="0">
                  <c:v>94.430137541302415</c:v>
                </c:pt>
                <c:pt idx="1">
                  <c:v>95.130877205066724</c:v>
                </c:pt>
                <c:pt idx="2">
                  <c:v>97.677272829436262</c:v>
                </c:pt>
                <c:pt idx="3">
                  <c:v>100.87165114796261</c:v>
                </c:pt>
                <c:pt idx="4">
                  <c:v>96.745297044550838</c:v>
                </c:pt>
                <c:pt idx="5">
                  <c:v>90.461362310247026</c:v>
                </c:pt>
                <c:pt idx="6">
                  <c:v>83.94909092392335</c:v>
                </c:pt>
                <c:pt idx="7">
                  <c:v>71.809822013133257</c:v>
                </c:pt>
                <c:pt idx="8">
                  <c:v>59.838569070576</c:v>
                </c:pt>
                <c:pt idx="9">
                  <c:v>50.737888001682521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3A-424B-B5DE-C929F1E65B9A}"/>
            </c:ext>
          </c:extLst>
        </c:ser>
        <c:ser>
          <c:idx val="3"/>
          <c:order val="3"/>
          <c:tx>
            <c:strRef>
              <c:f>Renoveret!$C$180</c:f>
              <c:strCache>
                <c:ptCount val="1"/>
                <c:pt idx="0">
                  <c:v>Oliefyr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Renoveret!$D$180:$M$180</c:f>
              <c:numCache>
                <c:formatCode>#,##0.0</c:formatCode>
                <c:ptCount val="10"/>
                <c:pt idx="0">
                  <c:v>95.186657290749579</c:v>
                </c:pt>
                <c:pt idx="1">
                  <c:v>96.603946616398574</c:v>
                </c:pt>
                <c:pt idx="2">
                  <c:v>101.31460322976886</c:v>
                </c:pt>
                <c:pt idx="3">
                  <c:v>105.1037731361191</c:v>
                </c:pt>
                <c:pt idx="4">
                  <c:v>101.54961803417652</c:v>
                </c:pt>
                <c:pt idx="5">
                  <c:v>94.915485929025536</c:v>
                </c:pt>
                <c:pt idx="6">
                  <c:v>86.87284597032793</c:v>
                </c:pt>
                <c:pt idx="7">
                  <c:v>77.811901489918739</c:v>
                </c:pt>
                <c:pt idx="8">
                  <c:v>68.863008409758734</c:v>
                </c:pt>
                <c:pt idx="9">
                  <c:v>59.263799638902718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A-424B-B5DE-C929F1E65B9A}"/>
            </c:ext>
          </c:extLst>
        </c:ser>
        <c:ser>
          <c:idx val="4"/>
          <c:order val="4"/>
          <c:tx>
            <c:strRef>
              <c:f>Renoveret!$C$181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Renoveret!$D$181:$M$181</c:f>
              <c:numCache>
                <c:formatCode>#,##0.0</c:formatCode>
                <c:ptCount val="10"/>
                <c:pt idx="0">
                  <c:v>94.6849312322842</c:v>
                </c:pt>
                <c:pt idx="1">
                  <c:v>95.331435073039628</c:v>
                </c:pt>
                <c:pt idx="2">
                  <c:v>99.587670560202938</c:v>
                </c:pt>
                <c:pt idx="3">
                  <c:v>103.43002433782448</c:v>
                </c:pt>
                <c:pt idx="4">
                  <c:v>99.092292248431562</c:v>
                </c:pt>
                <c:pt idx="5">
                  <c:v>92.588869873669836</c:v>
                </c:pt>
                <c:pt idx="6">
                  <c:v>84.988106210003608</c:v>
                </c:pt>
                <c:pt idx="7">
                  <c:v>71.262760004521851</c:v>
                </c:pt>
                <c:pt idx="8">
                  <c:v>59.888862456704494</c:v>
                </c:pt>
                <c:pt idx="9">
                  <c:v>48.941735404567119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A-424B-B5DE-C929F1E65B9A}"/>
            </c:ext>
          </c:extLst>
        </c:ser>
        <c:ser>
          <c:idx val="5"/>
          <c:order val="5"/>
          <c:tx>
            <c:strRef>
              <c:f>Renoveret!$C$182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Renoveret!$D$182:$M$182</c:f>
              <c:numCache>
                <c:formatCode>#,##0.0</c:formatCode>
                <c:ptCount val="10"/>
                <c:pt idx="0">
                  <c:v>93.324543178291506</c:v>
                </c:pt>
                <c:pt idx="1">
                  <c:v>94.310146328829035</c:v>
                </c:pt>
                <c:pt idx="2">
                  <c:v>98.530613744146265</c:v>
                </c:pt>
                <c:pt idx="3">
                  <c:v>102.95770736479594</c:v>
                </c:pt>
                <c:pt idx="4">
                  <c:v>101.90236938854041</c:v>
                </c:pt>
                <c:pt idx="5">
                  <c:v>95.314558628028422</c:v>
                </c:pt>
                <c:pt idx="6">
                  <c:v>85.657031260058886</c:v>
                </c:pt>
                <c:pt idx="7">
                  <c:v>77.777017194687474</c:v>
                </c:pt>
                <c:pt idx="8">
                  <c:v>63.018825850376849</c:v>
                </c:pt>
                <c:pt idx="9">
                  <c:v>51.469976964690531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3A-424B-B5DE-C929F1E6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1218960"/>
        <c:axId val="1617537824"/>
      </c:barChart>
      <c:catAx>
        <c:axId val="93121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537824"/>
        <c:crosses val="autoZero"/>
        <c:auto val="1"/>
        <c:lblAlgn val="ctr"/>
        <c:lblOffset val="100"/>
        <c:noMultiLvlLbl val="0"/>
      </c:catAx>
      <c:valAx>
        <c:axId val="161753782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12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Renoveret!$C$189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Renoveret!$D$189:$M$189</c:f>
              <c:numCache>
                <c:formatCode>#,##0.0</c:formatCode>
                <c:ptCount val="10"/>
                <c:pt idx="0">
                  <c:v>77.268953090620471</c:v>
                </c:pt>
                <c:pt idx="1">
                  <c:v>79.740033050886538</c:v>
                </c:pt>
                <c:pt idx="2">
                  <c:v>86.061096847841043</c:v>
                </c:pt>
                <c:pt idx="3">
                  <c:v>89.062769968655715</c:v>
                </c:pt>
                <c:pt idx="4">
                  <c:v>87.365817487608638</c:v>
                </c:pt>
                <c:pt idx="5">
                  <c:v>84.946300064527946</c:v>
                </c:pt>
                <c:pt idx="6">
                  <c:v>80.474071384915717</c:v>
                </c:pt>
                <c:pt idx="7">
                  <c:v>76.237253063176269</c:v>
                </c:pt>
                <c:pt idx="8">
                  <c:v>62.263990752941581</c:v>
                </c:pt>
                <c:pt idx="9">
                  <c:v>47.907032472463399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4-461C-993A-11ECC04EFB75}"/>
            </c:ext>
          </c:extLst>
        </c:ser>
        <c:ser>
          <c:idx val="1"/>
          <c:order val="1"/>
          <c:tx>
            <c:strRef>
              <c:f>Renoveret!$C$190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Renoveret!$D$190:$M$190</c:f>
              <c:numCache>
                <c:formatCode>#,##0.0</c:formatCode>
                <c:ptCount val="10"/>
                <c:pt idx="0">
                  <c:v>78.214320950653331</c:v>
                </c:pt>
                <c:pt idx="1">
                  <c:v>80.03164302161602</c:v>
                </c:pt>
                <c:pt idx="2">
                  <c:v>87.694107994297553</c:v>
                </c:pt>
                <c:pt idx="3">
                  <c:v>89.970715820031643</c:v>
                </c:pt>
                <c:pt idx="4">
                  <c:v>87.036572588271028</c:v>
                </c:pt>
                <c:pt idx="5">
                  <c:v>84.405803631775555</c:v>
                </c:pt>
                <c:pt idx="6">
                  <c:v>79.450465971021245</c:v>
                </c:pt>
                <c:pt idx="7">
                  <c:v>75.516690388850321</c:v>
                </c:pt>
                <c:pt idx="8">
                  <c:v>63.462265800738429</c:v>
                </c:pt>
                <c:pt idx="9">
                  <c:v>48.911217043198349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4-461C-993A-11ECC04EFB75}"/>
            </c:ext>
          </c:extLst>
        </c:ser>
        <c:ser>
          <c:idx val="2"/>
          <c:order val="2"/>
          <c:tx>
            <c:strRef>
              <c:f>Renoveret!$C$191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Renoveret!$D$191:$M$191</c:f>
              <c:numCache>
                <c:formatCode>#,##0.0</c:formatCode>
                <c:ptCount val="10"/>
                <c:pt idx="0">
                  <c:v>76.456146429198327</c:v>
                </c:pt>
                <c:pt idx="1">
                  <c:v>76.674830981035484</c:v>
                </c:pt>
                <c:pt idx="2">
                  <c:v>78.713071853705998</c:v>
                </c:pt>
                <c:pt idx="3">
                  <c:v>82.733765276348706</c:v>
                </c:pt>
                <c:pt idx="4">
                  <c:v>82.628692666944616</c:v>
                </c:pt>
                <c:pt idx="5">
                  <c:v>79.630074032111082</c:v>
                </c:pt>
                <c:pt idx="6">
                  <c:v>76.798288412869965</c:v>
                </c:pt>
                <c:pt idx="7">
                  <c:v>67.634448714064234</c:v>
                </c:pt>
                <c:pt idx="8">
                  <c:v>58.116214507302423</c:v>
                </c:pt>
                <c:pt idx="9">
                  <c:v>50.562491415344446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94-461C-993A-11ECC04EFB75}"/>
            </c:ext>
          </c:extLst>
        </c:ser>
        <c:ser>
          <c:idx val="3"/>
          <c:order val="3"/>
          <c:tx>
            <c:strRef>
              <c:f>Renoveret!$C$192</c:f>
              <c:strCache>
                <c:ptCount val="1"/>
                <c:pt idx="0">
                  <c:v>Oliefyr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Renoveret!$D$192:$M$192</c:f>
              <c:numCache>
                <c:formatCode>#,##0.0</c:formatCode>
                <c:ptCount val="10"/>
                <c:pt idx="0">
                  <c:v>76.287808131921253</c:v>
                </c:pt>
                <c:pt idx="1">
                  <c:v>75.899650378686871</c:v>
                </c:pt>
                <c:pt idx="2">
                  <c:v>79.511127588675663</c:v>
                </c:pt>
                <c:pt idx="3">
                  <c:v>84.025593289325613</c:v>
                </c:pt>
                <c:pt idx="4">
                  <c:v>85.02470207597932</c:v>
                </c:pt>
                <c:pt idx="5">
                  <c:v>82.335457715040818</c:v>
                </c:pt>
                <c:pt idx="6">
                  <c:v>78.315769166746904</c:v>
                </c:pt>
                <c:pt idx="7">
                  <c:v>73.539551129406121</c:v>
                </c:pt>
                <c:pt idx="8">
                  <c:v>66.191662623533929</c:v>
                </c:pt>
                <c:pt idx="9">
                  <c:v>58.337511225813614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94-461C-993A-11ECC04EFB75}"/>
            </c:ext>
          </c:extLst>
        </c:ser>
        <c:ser>
          <c:idx val="4"/>
          <c:order val="4"/>
          <c:tx>
            <c:strRef>
              <c:f>Renoveret!$C$193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Renoveret!$D$193:$M$193</c:f>
              <c:numCache>
                <c:formatCode>#,##0.0</c:formatCode>
                <c:ptCount val="10"/>
                <c:pt idx="0">
                  <c:v>80.670086602292272</c:v>
                </c:pt>
                <c:pt idx="1">
                  <c:v>81.051047238542139</c:v>
                </c:pt>
                <c:pt idx="2">
                  <c:v>84.06268015866732</c:v>
                </c:pt>
                <c:pt idx="3">
                  <c:v>88.575399873317934</c:v>
                </c:pt>
                <c:pt idx="4">
                  <c:v>86.659453051645144</c:v>
                </c:pt>
                <c:pt idx="5">
                  <c:v>82.760855834534482</c:v>
                </c:pt>
                <c:pt idx="6">
                  <c:v>78.110443863789072</c:v>
                </c:pt>
                <c:pt idx="7">
                  <c:v>68.058868575202197</c:v>
                </c:pt>
                <c:pt idx="8">
                  <c:v>58.328403465201376</c:v>
                </c:pt>
                <c:pt idx="9">
                  <c:v>48.870265891892451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94-461C-993A-11ECC04EFB75}"/>
            </c:ext>
          </c:extLst>
        </c:ser>
        <c:ser>
          <c:idx val="5"/>
          <c:order val="5"/>
          <c:tx>
            <c:strRef>
              <c:f>Renoveret!$C$194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Renoveret!$D$188:$M$188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Renoveret!$D$194:$M$194</c:f>
              <c:numCache>
                <c:formatCode>#,##0.0</c:formatCode>
                <c:ptCount val="10"/>
                <c:pt idx="0">
                  <c:v>78.417517035258101</c:v>
                </c:pt>
                <c:pt idx="1">
                  <c:v>78.92904318339852</c:v>
                </c:pt>
                <c:pt idx="2">
                  <c:v>81.278542718799798</c:v>
                </c:pt>
                <c:pt idx="3">
                  <c:v>85.457212581770619</c:v>
                </c:pt>
                <c:pt idx="4">
                  <c:v>88.660793370748678</c:v>
                </c:pt>
                <c:pt idx="5">
                  <c:v>84.415780740646298</c:v>
                </c:pt>
                <c:pt idx="6">
                  <c:v>77.845887253550785</c:v>
                </c:pt>
                <c:pt idx="7">
                  <c:v>73.544439083930868</c:v>
                </c:pt>
                <c:pt idx="8">
                  <c:v>60.784181423252363</c:v>
                </c:pt>
                <c:pt idx="9">
                  <c:v>50.998193730578571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94-461C-993A-11ECC04E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4049392"/>
        <c:axId val="1617565280"/>
      </c:barChart>
      <c:catAx>
        <c:axId val="204404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565280"/>
        <c:crosses val="autoZero"/>
        <c:auto val="1"/>
        <c:lblAlgn val="ctr"/>
        <c:lblOffset val="100"/>
        <c:noMultiLvlLbl val="0"/>
      </c:catAx>
      <c:valAx>
        <c:axId val="1617565280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4404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Renoveret!$C$214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Renoveret!$D$213:$M$213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Renoveret!$D$214:$M$214</c:f>
              <c:numCache>
                <c:formatCode>#,##0.0</c:formatCode>
                <c:ptCount val="10"/>
                <c:pt idx="0">
                  <c:v>60.911359597435649</c:v>
                </c:pt>
                <c:pt idx="1">
                  <c:v>58.472663503932267</c:v>
                </c:pt>
                <c:pt idx="2">
                  <c:v>56.683999366755046</c:v>
                </c:pt>
                <c:pt idx="3">
                  <c:v>58.751373277983902</c:v>
                </c:pt>
                <c:pt idx="4">
                  <c:v>38.156910257235964</c:v>
                </c:pt>
                <c:pt idx="5">
                  <c:v>30.463273565014021</c:v>
                </c:pt>
                <c:pt idx="6">
                  <c:v>25.062249268226196</c:v>
                </c:pt>
                <c:pt idx="7">
                  <c:v>15.218138748175591</c:v>
                </c:pt>
                <c:pt idx="8">
                  <c:v>10.019581633406553</c:v>
                </c:pt>
                <c:pt idx="9">
                  <c:v>1.5330898077129191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9-4455-AE1A-70C450CAC47B}"/>
            </c:ext>
          </c:extLst>
        </c:ser>
        <c:ser>
          <c:idx val="1"/>
          <c:order val="1"/>
          <c:tx>
            <c:strRef>
              <c:f>Renoveret!$C$215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Renoveret!$D$213:$M$213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Renoveret!$D$215:$M$215</c:f>
              <c:numCache>
                <c:formatCode>#,##0.0</c:formatCode>
                <c:ptCount val="10"/>
                <c:pt idx="0">
                  <c:v>50.874935077795158</c:v>
                </c:pt>
                <c:pt idx="1">
                  <c:v>53.681537664491088</c:v>
                </c:pt>
                <c:pt idx="2">
                  <c:v>56.956192065101689</c:v>
                </c:pt>
                <c:pt idx="3">
                  <c:v>52.068222757288567</c:v>
                </c:pt>
                <c:pt idx="4">
                  <c:v>35.663906641836533</c:v>
                </c:pt>
                <c:pt idx="5">
                  <c:v>28.773820722656367</c:v>
                </c:pt>
                <c:pt idx="6">
                  <c:v>23.140489723003455</c:v>
                </c:pt>
                <c:pt idx="7">
                  <c:v>14.297287345303658</c:v>
                </c:pt>
                <c:pt idx="8">
                  <c:v>9.8151941749528362</c:v>
                </c:pt>
                <c:pt idx="9">
                  <c:v>0.28976768884673731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9-4455-AE1A-70C450CAC47B}"/>
            </c:ext>
          </c:extLst>
        </c:ser>
        <c:ser>
          <c:idx val="2"/>
          <c:order val="2"/>
          <c:tx>
            <c:strRef>
              <c:f>Renoveret!$C$216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Renoveret!$D$213:$M$213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Renoveret!$D$216:$M$216</c:f>
              <c:numCache>
                <c:formatCode>#,##0.0</c:formatCode>
                <c:ptCount val="10"/>
                <c:pt idx="0">
                  <c:v>52.369582918890941</c:v>
                </c:pt>
                <c:pt idx="1">
                  <c:v>56.456963447141263</c:v>
                </c:pt>
                <c:pt idx="2">
                  <c:v>55.569548848361848</c:v>
                </c:pt>
                <c:pt idx="3">
                  <c:v>47.755799208265074</c:v>
                </c:pt>
                <c:pt idx="4">
                  <c:v>36.498865720736831</c:v>
                </c:pt>
                <c:pt idx="5">
                  <c:v>30.917619248129597</c:v>
                </c:pt>
                <c:pt idx="6">
                  <c:v>23.238200618574382</c:v>
                </c:pt>
                <c:pt idx="7">
                  <c:v>13.722792070405987</c:v>
                </c:pt>
                <c:pt idx="8">
                  <c:v>9.5461556079890357</c:v>
                </c:pt>
                <c:pt idx="9">
                  <c:v>0.6517040164370087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9-4455-AE1A-70C450CAC47B}"/>
            </c:ext>
          </c:extLst>
        </c:ser>
        <c:ser>
          <c:idx val="3"/>
          <c:order val="3"/>
          <c:tx>
            <c:strRef>
              <c:f>Renoveret!$C$217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Renoveret!$D$213:$M$213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Renoveret!$D$217:$M$217</c:f>
              <c:numCache>
                <c:formatCode>#,##0.0</c:formatCode>
                <c:ptCount val="10"/>
                <c:pt idx="0">
                  <c:v>45.30116631154155</c:v>
                </c:pt>
                <c:pt idx="1">
                  <c:v>48.974551397866492</c:v>
                </c:pt>
                <c:pt idx="2">
                  <c:v>49.129187780533016</c:v>
                </c:pt>
                <c:pt idx="3">
                  <c:v>43.843862569745028</c:v>
                </c:pt>
                <c:pt idx="4">
                  <c:v>34.882054883057947</c:v>
                </c:pt>
                <c:pt idx="5">
                  <c:v>32.218261226831842</c:v>
                </c:pt>
                <c:pt idx="6">
                  <c:v>22.856298438597591</c:v>
                </c:pt>
                <c:pt idx="7">
                  <c:v>14.397174264735767</c:v>
                </c:pt>
                <c:pt idx="8">
                  <c:v>9.2165016773680577</c:v>
                </c:pt>
                <c:pt idx="9">
                  <c:v>0.20026127927046389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09-4455-AE1A-70C450CAC47B}"/>
            </c:ext>
          </c:extLst>
        </c:ser>
        <c:ser>
          <c:idx val="4"/>
          <c:order val="4"/>
          <c:tx>
            <c:strRef>
              <c:f>Renoveret!$C$218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Renoveret!$D$213:$M$213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Renoveret!$D$218:$M$218</c:f>
              <c:numCache>
                <c:formatCode>#,##0.0</c:formatCode>
                <c:ptCount val="10"/>
                <c:pt idx="0">
                  <c:v>50.675769753870568</c:v>
                </c:pt>
                <c:pt idx="1">
                  <c:v>52.073192355157005</c:v>
                </c:pt>
                <c:pt idx="2">
                  <c:v>54.471489866589465</c:v>
                </c:pt>
                <c:pt idx="3">
                  <c:v>55.98534998252731</c:v>
                </c:pt>
                <c:pt idx="4">
                  <c:v>41.282459534189314</c:v>
                </c:pt>
                <c:pt idx="5">
                  <c:v>34.921106560851896</c:v>
                </c:pt>
                <c:pt idx="6">
                  <c:v>25.896221555637254</c:v>
                </c:pt>
                <c:pt idx="7">
                  <c:v>15.122894747766978</c:v>
                </c:pt>
                <c:pt idx="8">
                  <c:v>8.4034594768888269</c:v>
                </c:pt>
                <c:pt idx="9">
                  <c:v>2.2971878460984883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09-4455-AE1A-70C450CAC47B}"/>
            </c:ext>
          </c:extLst>
        </c:ser>
        <c:ser>
          <c:idx val="5"/>
          <c:order val="5"/>
          <c:tx>
            <c:strRef>
              <c:f>Renoveret!$C$219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Renoveret!$D$213:$M$213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Renoveret!$D$219:$M$219</c:f>
              <c:numCache>
                <c:formatCode>#,##0.0</c:formatCode>
                <c:ptCount val="10"/>
                <c:pt idx="0">
                  <c:v>54.306204961139926</c:v>
                </c:pt>
                <c:pt idx="1">
                  <c:v>56.378689696249211</c:v>
                </c:pt>
                <c:pt idx="2">
                  <c:v>57.124012652869069</c:v>
                </c:pt>
                <c:pt idx="3">
                  <c:v>53.383760624519482</c:v>
                </c:pt>
                <c:pt idx="4">
                  <c:v>40.970069837518693</c:v>
                </c:pt>
                <c:pt idx="5">
                  <c:v>33.746909952680866</c:v>
                </c:pt>
                <c:pt idx="6">
                  <c:v>24.978742963598833</c:v>
                </c:pt>
                <c:pt idx="7">
                  <c:v>16.893206060541431</c:v>
                </c:pt>
                <c:pt idx="8">
                  <c:v>9.7564883317151185</c:v>
                </c:pt>
                <c:pt idx="9">
                  <c:v>1.1935410626659362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09-4455-AE1A-70C450CAC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066976"/>
        <c:axId val="1617445472"/>
      </c:barChart>
      <c:catAx>
        <c:axId val="9300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445472"/>
        <c:crosses val="autoZero"/>
        <c:auto val="1"/>
        <c:lblAlgn val="ctr"/>
        <c:lblOffset val="100"/>
        <c:noMultiLvlLbl val="0"/>
      </c:catAx>
      <c:valAx>
        <c:axId val="161744547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006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Renoveret!$C$202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Renoveret!$D$201:$M$201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Renoveret!$D$202:$M$202</c:f>
              <c:numCache>
                <c:formatCode>#,##0.0</c:formatCode>
                <c:ptCount val="10"/>
                <c:pt idx="0">
                  <c:v>41.974300949506087</c:v>
                </c:pt>
                <c:pt idx="1">
                  <c:v>39.801247056885828</c:v>
                </c:pt>
                <c:pt idx="2">
                  <c:v>38.090893060234322</c:v>
                </c:pt>
                <c:pt idx="3">
                  <c:v>38.443450885547492</c:v>
                </c:pt>
                <c:pt idx="4">
                  <c:v>23.268886535210129</c:v>
                </c:pt>
                <c:pt idx="5">
                  <c:v>19.183872840567417</c:v>
                </c:pt>
                <c:pt idx="6">
                  <c:v>17.440803801748658</c:v>
                </c:pt>
                <c:pt idx="7">
                  <c:v>11.164320454901841</c:v>
                </c:pt>
                <c:pt idx="8">
                  <c:v>8.1008658927390798</c:v>
                </c:pt>
                <c:pt idx="9">
                  <c:v>1.2793842224089573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0-401D-8DE7-0C36D7DB04D7}"/>
            </c:ext>
          </c:extLst>
        </c:ser>
        <c:ser>
          <c:idx val="1"/>
          <c:order val="1"/>
          <c:tx>
            <c:strRef>
              <c:f>Renoveret!$C$203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Renoveret!$D$201:$M$201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Renoveret!$D$203:$M$203</c:f>
              <c:numCache>
                <c:formatCode>#,##0.0</c:formatCode>
                <c:ptCount val="10"/>
                <c:pt idx="0">
                  <c:v>34.158143573551627</c:v>
                </c:pt>
                <c:pt idx="1">
                  <c:v>35.067710389912676</c:v>
                </c:pt>
                <c:pt idx="2">
                  <c:v>37.675833485737328</c:v>
                </c:pt>
                <c:pt idx="3">
                  <c:v>33.576982557968094</c:v>
                </c:pt>
                <c:pt idx="4">
                  <c:v>20.899661062305015</c:v>
                </c:pt>
                <c:pt idx="5">
                  <c:v>17.550373649249721</c:v>
                </c:pt>
                <c:pt idx="6">
                  <c:v>15.639109188663141</c:v>
                </c:pt>
                <c:pt idx="7">
                  <c:v>10.358792714686928</c:v>
                </c:pt>
                <c:pt idx="8">
                  <c:v>7.7595241754960682</c:v>
                </c:pt>
                <c:pt idx="9">
                  <c:v>0.24715683576340552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0-401D-8DE7-0C36D7DB04D7}"/>
            </c:ext>
          </c:extLst>
        </c:ser>
        <c:ser>
          <c:idx val="2"/>
          <c:order val="2"/>
          <c:tx>
            <c:strRef>
              <c:f>Renoveret!$C$204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Renoveret!$D$201:$M$201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Renoveret!$D$204:$M$204</c:f>
              <c:numCache>
                <c:formatCode>#,##0.0</c:formatCode>
                <c:ptCount val="10"/>
                <c:pt idx="0">
                  <c:v>35.026242788946718</c:v>
                </c:pt>
                <c:pt idx="1">
                  <c:v>37.020506636667349</c:v>
                </c:pt>
                <c:pt idx="2">
                  <c:v>34.881626073476724</c:v>
                </c:pt>
                <c:pt idx="3">
                  <c:v>30.163268956121513</c:v>
                </c:pt>
                <c:pt idx="4">
                  <c:v>22.586048257459254</c:v>
                </c:pt>
                <c:pt idx="5">
                  <c:v>19.570400842495559</c:v>
                </c:pt>
                <c:pt idx="6">
                  <c:v>16.392723222529455</c:v>
                </c:pt>
                <c:pt idx="7">
                  <c:v>10.058323634214759</c:v>
                </c:pt>
                <c:pt idx="8">
                  <c:v>7.3688180382924884</c:v>
                </c:pt>
                <c:pt idx="9">
                  <c:v>0.54664523743829108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0-401D-8DE7-0C36D7DB04D7}"/>
            </c:ext>
          </c:extLst>
        </c:ser>
        <c:ser>
          <c:idx val="3"/>
          <c:order val="3"/>
          <c:tx>
            <c:strRef>
              <c:f>Renoveret!$C$205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Renoveret!$D$201:$M$201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Renoveret!$D$205:$M$205</c:f>
              <c:numCache>
                <c:formatCode>#,##0.0</c:formatCode>
                <c:ptCount val="10"/>
                <c:pt idx="0">
                  <c:v>31.468348603800933</c:v>
                </c:pt>
                <c:pt idx="1">
                  <c:v>33.134861024742392</c:v>
                </c:pt>
                <c:pt idx="2">
                  <c:v>33.115934107076797</c:v>
                </c:pt>
                <c:pt idx="3">
                  <c:v>29.351825499619792</c:v>
                </c:pt>
                <c:pt idx="4">
                  <c:v>24.880102736089412</c:v>
                </c:pt>
                <c:pt idx="5">
                  <c:v>23.112989063992828</c:v>
                </c:pt>
                <c:pt idx="6">
                  <c:v>17.275741374477136</c:v>
                </c:pt>
                <c:pt idx="7">
                  <c:v>11.017691921378187</c:v>
                </c:pt>
                <c:pt idx="8">
                  <c:v>7.3368290083384835</c:v>
                </c:pt>
                <c:pt idx="9">
                  <c:v>0.1732027874320039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D0-401D-8DE7-0C36D7DB04D7}"/>
            </c:ext>
          </c:extLst>
        </c:ser>
        <c:ser>
          <c:idx val="4"/>
          <c:order val="4"/>
          <c:tx>
            <c:strRef>
              <c:f>Renoveret!$C$206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Renoveret!$D$201:$M$201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Renoveret!$D$206:$M$206</c:f>
              <c:numCache>
                <c:formatCode>#,##0.0</c:formatCode>
                <c:ptCount val="10"/>
                <c:pt idx="0">
                  <c:v>35.259775629718902</c:v>
                </c:pt>
                <c:pt idx="1">
                  <c:v>35.625573419705717</c:v>
                </c:pt>
                <c:pt idx="2">
                  <c:v>37.641288971251711</c:v>
                </c:pt>
                <c:pt idx="3">
                  <c:v>38.808042950011782</c:v>
                </c:pt>
                <c:pt idx="4">
                  <c:v>28.271421900537675</c:v>
                </c:pt>
                <c:pt idx="5">
                  <c:v>23.813659412650452</c:v>
                </c:pt>
                <c:pt idx="6">
                  <c:v>18.932153548574732</c:v>
                </c:pt>
                <c:pt idx="7">
                  <c:v>11.515066024091041</c:v>
                </c:pt>
                <c:pt idx="8">
                  <c:v>6.658193266225517</c:v>
                </c:pt>
                <c:pt idx="9">
                  <c:v>1.803766164535098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D0-401D-8DE7-0C36D7DB04D7}"/>
            </c:ext>
          </c:extLst>
        </c:ser>
        <c:ser>
          <c:idx val="5"/>
          <c:order val="5"/>
          <c:tx>
            <c:strRef>
              <c:f>Renoveret!$C$207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Renoveret!$D$201:$M$201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Renoveret!$D$207:$M$207</c:f>
              <c:numCache>
                <c:formatCode>#,##0.0</c:formatCode>
                <c:ptCount val="10"/>
                <c:pt idx="0">
                  <c:v>37.599235560354074</c:v>
                </c:pt>
                <c:pt idx="1">
                  <c:v>38.465745263158425</c:v>
                </c:pt>
                <c:pt idx="2">
                  <c:v>39.204279313828124</c:v>
                </c:pt>
                <c:pt idx="3">
                  <c:v>36.328036177282158</c:v>
                </c:pt>
                <c:pt idx="4">
                  <c:v>26.733066246868788</c:v>
                </c:pt>
                <c:pt idx="5">
                  <c:v>22.638072914844216</c:v>
                </c:pt>
                <c:pt idx="6">
                  <c:v>17.896615834634687</c:v>
                </c:pt>
                <c:pt idx="7">
                  <c:v>12.502983047530734</c:v>
                </c:pt>
                <c:pt idx="8">
                  <c:v>7.6976375947220959</c:v>
                </c:pt>
                <c:pt idx="9">
                  <c:v>0.98673096281756045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D0-401D-8DE7-0C36D7DB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3940112"/>
        <c:axId val="1617566112"/>
      </c:barChart>
      <c:catAx>
        <c:axId val="102394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566112"/>
        <c:crosses val="autoZero"/>
        <c:auto val="1"/>
        <c:lblAlgn val="ctr"/>
        <c:lblOffset val="100"/>
        <c:noMultiLvlLbl val="0"/>
      </c:catAx>
      <c:valAx>
        <c:axId val="161756611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394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Renoveret!$C$239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Renoveret!$D$238:$M$238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Renoveret!$D$239:$M$239</c:f>
              <c:numCache>
                <c:formatCode>#,##0.0</c:formatCode>
                <c:ptCount val="10"/>
                <c:pt idx="0">
                  <c:v>44.371983129742048</c:v>
                </c:pt>
                <c:pt idx="1">
                  <c:v>43.417788734538043</c:v>
                </c:pt>
                <c:pt idx="2">
                  <c:v>42.627498579109101</c:v>
                </c:pt>
                <c:pt idx="3">
                  <c:v>43.042871624320028</c:v>
                </c:pt>
                <c:pt idx="4">
                  <c:v>31.301753717699594</c:v>
                </c:pt>
                <c:pt idx="5">
                  <c:v>27.282556234312676</c:v>
                </c:pt>
                <c:pt idx="6">
                  <c:v>24.972719263448639</c:v>
                </c:pt>
                <c:pt idx="7">
                  <c:v>17.300681196904502</c:v>
                </c:pt>
                <c:pt idx="8">
                  <c:v>14.610193879727927</c:v>
                </c:pt>
                <c:pt idx="9">
                  <c:v>2.9760609467662111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953-B152-BC098D590AB5}"/>
            </c:ext>
          </c:extLst>
        </c:ser>
        <c:ser>
          <c:idx val="1"/>
          <c:order val="1"/>
          <c:tx>
            <c:strRef>
              <c:f>Renoveret!$C$240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Renoveret!$D$238:$M$238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Renoveret!$D$240:$M$240</c:f>
              <c:numCache>
                <c:formatCode>#,##0.0</c:formatCode>
                <c:ptCount val="10"/>
                <c:pt idx="0">
                  <c:v>39.566643157430804</c:v>
                </c:pt>
                <c:pt idx="1">
                  <c:v>40.485559347042383</c:v>
                </c:pt>
                <c:pt idx="2">
                  <c:v>40.162036153515636</c:v>
                </c:pt>
                <c:pt idx="3">
                  <c:v>37.074782205219321</c:v>
                </c:pt>
                <c:pt idx="4">
                  <c:v>29.091767554645305</c:v>
                </c:pt>
                <c:pt idx="5">
                  <c:v>25.487565466406878</c:v>
                </c:pt>
                <c:pt idx="6">
                  <c:v>22.559137511805947</c:v>
                </c:pt>
                <c:pt idx="7">
                  <c:v>16.012392947777521</c:v>
                </c:pt>
                <c:pt idx="8">
                  <c:v>13.685542602059659</c:v>
                </c:pt>
                <c:pt idx="9">
                  <c:v>0.59559730543373679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953-B152-BC098D590AB5}"/>
            </c:ext>
          </c:extLst>
        </c:ser>
        <c:ser>
          <c:idx val="2"/>
          <c:order val="2"/>
          <c:tx>
            <c:strRef>
              <c:f>Renoveret!$C$241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Renoveret!$D$238:$M$238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Renoveret!$D$241:$M$241</c:f>
              <c:numCache>
                <c:formatCode>#,##0.0</c:formatCode>
                <c:ptCount val="10"/>
                <c:pt idx="0">
                  <c:v>41.755263863069779</c:v>
                </c:pt>
                <c:pt idx="1">
                  <c:v>43.548391121286485</c:v>
                </c:pt>
                <c:pt idx="2">
                  <c:v>41.176035942619912</c:v>
                </c:pt>
                <c:pt idx="3">
                  <c:v>38.148779063161072</c:v>
                </c:pt>
                <c:pt idx="4">
                  <c:v>31.757744053773621</c:v>
                </c:pt>
                <c:pt idx="5">
                  <c:v>28.313216696267386</c:v>
                </c:pt>
                <c:pt idx="6">
                  <c:v>23.459236000427691</c:v>
                </c:pt>
                <c:pt idx="7">
                  <c:v>15.552141616996417</c:v>
                </c:pt>
                <c:pt idx="8">
                  <c:v>12.755086320777401</c:v>
                </c:pt>
                <c:pt idx="9">
                  <c:v>1.3107240412480514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953-B152-BC098D590AB5}"/>
            </c:ext>
          </c:extLst>
        </c:ser>
        <c:ser>
          <c:idx val="3"/>
          <c:order val="3"/>
          <c:tx>
            <c:strRef>
              <c:f>Renoveret!$C$242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Renoveret!$D$238:$M$238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Renoveret!$D$242:$M$242</c:f>
              <c:numCache>
                <c:formatCode>#,##0.0</c:formatCode>
                <c:ptCount val="10"/>
                <c:pt idx="0">
                  <c:v>33.294649072259425</c:v>
                </c:pt>
                <c:pt idx="1">
                  <c:v>34.676726526799293</c:v>
                </c:pt>
                <c:pt idx="2">
                  <c:v>34.756000382577781</c:v>
                </c:pt>
                <c:pt idx="3">
                  <c:v>32.377199010156815</c:v>
                </c:pt>
                <c:pt idx="4">
                  <c:v>28.711864817739389</c:v>
                </c:pt>
                <c:pt idx="5">
                  <c:v>26.870345714524518</c:v>
                </c:pt>
                <c:pt idx="6">
                  <c:v>20.731392364315532</c:v>
                </c:pt>
                <c:pt idx="7">
                  <c:v>14.298562887401866</c:v>
                </c:pt>
                <c:pt idx="8">
                  <c:v>10.52083419831709</c:v>
                </c:pt>
                <c:pt idx="9">
                  <c:v>0.29142260152334937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953-B152-BC098D590AB5}"/>
            </c:ext>
          </c:extLst>
        </c:ser>
        <c:ser>
          <c:idx val="4"/>
          <c:order val="4"/>
          <c:tx>
            <c:strRef>
              <c:f>Renoveret!$C$243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Renoveret!$D$238:$M$238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Renoveret!$D$243:$M$243</c:f>
              <c:numCache>
                <c:formatCode>#,##0.0</c:formatCode>
                <c:ptCount val="10"/>
                <c:pt idx="0">
                  <c:v>41.822628670526569</c:v>
                </c:pt>
                <c:pt idx="1">
                  <c:v>41.875215353139048</c:v>
                </c:pt>
                <c:pt idx="2">
                  <c:v>43.064620513373256</c:v>
                </c:pt>
                <c:pt idx="3">
                  <c:v>43.987852285207126</c:v>
                </c:pt>
                <c:pt idx="4">
                  <c:v>36.853252738059744</c:v>
                </c:pt>
                <c:pt idx="5">
                  <c:v>32.892408856171635</c:v>
                </c:pt>
                <c:pt idx="6">
                  <c:v>27.44591361149693</c:v>
                </c:pt>
                <c:pt idx="7">
                  <c:v>18.786891352296575</c:v>
                </c:pt>
                <c:pt idx="8">
                  <c:v>12.420598824185033</c:v>
                </c:pt>
                <c:pt idx="9">
                  <c:v>4.1216516795653648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47-4953-B152-BC098D590AB5}"/>
            </c:ext>
          </c:extLst>
        </c:ser>
        <c:ser>
          <c:idx val="5"/>
          <c:order val="5"/>
          <c:tx>
            <c:strRef>
              <c:f>Renoveret!$C$244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Renoveret!$D$238:$M$238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Renoveret!$D$244:$M$244</c:f>
              <c:numCache>
                <c:formatCode>#,##0.0</c:formatCode>
                <c:ptCount val="10"/>
                <c:pt idx="0">
                  <c:v>39.388573307555724</c:v>
                </c:pt>
                <c:pt idx="1">
                  <c:v>40.427146887648981</c:v>
                </c:pt>
                <c:pt idx="2">
                  <c:v>40.849059869007093</c:v>
                </c:pt>
                <c:pt idx="3">
                  <c:v>38.875005896668782</c:v>
                </c:pt>
                <c:pt idx="4">
                  <c:v>32.753656818814676</c:v>
                </c:pt>
                <c:pt idx="5">
                  <c:v>28.717055851878829</c:v>
                </c:pt>
                <c:pt idx="6">
                  <c:v>23.311175644608031</c:v>
                </c:pt>
                <c:pt idx="7">
                  <c:v>17.557986605367621</c:v>
                </c:pt>
                <c:pt idx="8">
                  <c:v>12.180816758471828</c:v>
                </c:pt>
                <c:pt idx="9">
                  <c:v>1.8982488964603794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7-4953-B152-BC098D59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1749968"/>
        <c:axId val="1617476672"/>
      </c:barChart>
      <c:catAx>
        <c:axId val="156174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476672"/>
        <c:crosses val="autoZero"/>
        <c:auto val="1"/>
        <c:lblAlgn val="ctr"/>
        <c:lblOffset val="100"/>
        <c:noMultiLvlLbl val="0"/>
      </c:catAx>
      <c:valAx>
        <c:axId val="1617476672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17499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Renoveret!$C$227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Renoveret!$D$226:$M$226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Renoveret!$D$227:$M$227</c:f>
              <c:numCache>
                <c:formatCode>#,##0.0</c:formatCode>
                <c:ptCount val="10"/>
                <c:pt idx="0">
                  <c:v>30.57693976826959</c:v>
                </c:pt>
                <c:pt idx="1">
                  <c:v>29.55367572696273</c:v>
                </c:pt>
                <c:pt idx="2">
                  <c:v>28.645111635408714</c:v>
                </c:pt>
                <c:pt idx="3">
                  <c:v>28.164729246976599</c:v>
                </c:pt>
                <c:pt idx="4">
                  <c:v>19.088467873839978</c:v>
                </c:pt>
                <c:pt idx="5">
                  <c:v>17.180855118793708</c:v>
                </c:pt>
                <c:pt idx="6">
                  <c:v>17.37849992666612</c:v>
                </c:pt>
                <c:pt idx="7">
                  <c:v>12.692113810139377</c:v>
                </c:pt>
                <c:pt idx="8">
                  <c:v>11.81239153658691</c:v>
                </c:pt>
                <c:pt idx="9">
                  <c:v>2.483563194448644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0-4EB8-B6E2-3E7926D7747C}"/>
            </c:ext>
          </c:extLst>
        </c:ser>
        <c:ser>
          <c:idx val="1"/>
          <c:order val="1"/>
          <c:tx>
            <c:strRef>
              <c:f>Renoveret!$C$228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Renoveret!$D$226:$M$226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Renoveret!$D$228:$M$228</c:f>
              <c:numCache>
                <c:formatCode>#,##0.0</c:formatCode>
                <c:ptCount val="10"/>
                <c:pt idx="0">
                  <c:v>26.565598081419278</c:v>
                </c:pt>
                <c:pt idx="1">
                  <c:v>26.447377104378702</c:v>
                </c:pt>
                <c:pt idx="2">
                  <c:v>26.566702086376853</c:v>
                </c:pt>
                <c:pt idx="3">
                  <c:v>23.908235186899255</c:v>
                </c:pt>
                <c:pt idx="4">
                  <c:v>17.048274820297113</c:v>
                </c:pt>
                <c:pt idx="5">
                  <c:v>15.545947187783085</c:v>
                </c:pt>
                <c:pt idx="6">
                  <c:v>15.246212114451675</c:v>
                </c:pt>
                <c:pt idx="7">
                  <c:v>11.601435671405628</c:v>
                </c:pt>
                <c:pt idx="8">
                  <c:v>10.819276397654514</c:v>
                </c:pt>
                <c:pt idx="9">
                  <c:v>0.50801366427736006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0-4EB8-B6E2-3E7926D7747C}"/>
            </c:ext>
          </c:extLst>
        </c:ser>
        <c:ser>
          <c:idx val="2"/>
          <c:order val="2"/>
          <c:tx>
            <c:strRef>
              <c:f>Renoveret!$C$229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Renoveret!$D$226:$M$226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Renoveret!$D$229:$M$229</c:f>
              <c:numCache>
                <c:formatCode>#,##0.0</c:formatCode>
                <c:ptCount val="10"/>
                <c:pt idx="0">
                  <c:v>27.927089128236048</c:v>
                </c:pt>
                <c:pt idx="1">
                  <c:v>28.555972622069987</c:v>
                </c:pt>
                <c:pt idx="2">
                  <c:v>25.846657363691126</c:v>
                </c:pt>
                <c:pt idx="3">
                  <c:v>24.095332971218188</c:v>
                </c:pt>
                <c:pt idx="4">
                  <c:v>19.652170706747384</c:v>
                </c:pt>
                <c:pt idx="5">
                  <c:v>17.921852114143999</c:v>
                </c:pt>
                <c:pt idx="6">
                  <c:v>16.548646303519263</c:v>
                </c:pt>
                <c:pt idx="7">
                  <c:v>11.399172470610937</c:v>
                </c:pt>
                <c:pt idx="8">
                  <c:v>9.8458388926599447</c:v>
                </c:pt>
                <c:pt idx="9">
                  <c:v>1.0994270967691233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0-4EB8-B6E2-3E7926D7747C}"/>
            </c:ext>
          </c:extLst>
        </c:ser>
        <c:ser>
          <c:idx val="3"/>
          <c:order val="3"/>
          <c:tx>
            <c:strRef>
              <c:f>Renoveret!$C$230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Renoveret!$D$226:$M$226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Renoveret!$D$230:$M$230</c:f>
              <c:numCache>
                <c:formatCode>#,##0.0</c:formatCode>
                <c:ptCount val="10"/>
                <c:pt idx="0">
                  <c:v>23.12804964979772</c:v>
                </c:pt>
                <c:pt idx="1">
                  <c:v>23.461338214698735</c:v>
                </c:pt>
                <c:pt idx="2">
                  <c:v>23.427568630618513</c:v>
                </c:pt>
                <c:pt idx="3">
                  <c:v>21.675323290707784</c:v>
                </c:pt>
                <c:pt idx="4">
                  <c:v>20.479130280740016</c:v>
                </c:pt>
                <c:pt idx="5">
                  <c:v>19.276459467287726</c:v>
                </c:pt>
                <c:pt idx="6">
                  <c:v>15.6696489495392</c:v>
                </c:pt>
                <c:pt idx="7">
                  <c:v>10.942227822977371</c:v>
                </c:pt>
                <c:pt idx="8">
                  <c:v>8.3751475603458339</c:v>
                </c:pt>
                <c:pt idx="9">
                  <c:v>0.25204676155274486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50-4EB8-B6E2-3E7926D7747C}"/>
            </c:ext>
          </c:extLst>
        </c:ser>
        <c:ser>
          <c:idx val="4"/>
          <c:order val="4"/>
          <c:tx>
            <c:strRef>
              <c:f>Renoveret!$C$231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Renoveret!$D$226:$M$226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Renoveret!$D$231:$M$231</c:f>
              <c:numCache>
                <c:formatCode>#,##0.0</c:formatCode>
                <c:ptCount val="10"/>
                <c:pt idx="0">
                  <c:v>29.099834306023197</c:v>
                </c:pt>
                <c:pt idx="1">
                  <c:v>28.648686426875106</c:v>
                </c:pt>
                <c:pt idx="2">
                  <c:v>29.758830337692586</c:v>
                </c:pt>
                <c:pt idx="3">
                  <c:v>30.491592198599491</c:v>
                </c:pt>
                <c:pt idx="4">
                  <c:v>25.238173023628995</c:v>
                </c:pt>
                <c:pt idx="5">
                  <c:v>22.430234860902715</c:v>
                </c:pt>
                <c:pt idx="6">
                  <c:v>20.065099059235731</c:v>
                </c:pt>
                <c:pt idx="7">
                  <c:v>14.304952716877391</c:v>
                </c:pt>
                <c:pt idx="8">
                  <c:v>9.8410360258314142</c:v>
                </c:pt>
                <c:pt idx="9">
                  <c:v>3.2363464982743602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50-4EB8-B6E2-3E7926D7747C}"/>
            </c:ext>
          </c:extLst>
        </c:ser>
        <c:ser>
          <c:idx val="5"/>
          <c:order val="5"/>
          <c:tx>
            <c:strRef>
              <c:f>Renoveret!$C$232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Renoveret!$D$226:$M$226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Renoveret!$D$232:$M$232</c:f>
              <c:numCache>
                <c:formatCode>#,##0.0</c:formatCode>
                <c:ptCount val="10"/>
                <c:pt idx="0">
                  <c:v>27.270921384339275</c:v>
                </c:pt>
                <c:pt idx="1">
                  <c:v>27.582413537362672</c:v>
                </c:pt>
                <c:pt idx="2">
                  <c:v>28.034759437219048</c:v>
                </c:pt>
                <c:pt idx="3">
                  <c:v>26.454723385627958</c:v>
                </c:pt>
                <c:pt idx="4">
                  <c:v>21.371837564278081</c:v>
                </c:pt>
                <c:pt idx="5">
                  <c:v>19.263950542021185</c:v>
                </c:pt>
                <c:pt idx="6">
                  <c:v>16.701847477801795</c:v>
                </c:pt>
                <c:pt idx="7">
                  <c:v>12.994999770259545</c:v>
                </c:pt>
                <c:pt idx="8">
                  <c:v>9.6103751500055097</c:v>
                </c:pt>
                <c:pt idx="9">
                  <c:v>1.5693309764206902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50-4EB8-B6E2-3E7926D77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1743760"/>
        <c:axId val="1617512864"/>
      </c:barChart>
      <c:catAx>
        <c:axId val="93174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7512864"/>
        <c:crosses val="autoZero"/>
        <c:auto val="1"/>
        <c:lblAlgn val="ctr"/>
        <c:lblOffset val="100"/>
        <c:noMultiLvlLbl val="0"/>
      </c:catAx>
      <c:valAx>
        <c:axId val="161751286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3174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3814523184598E-2"/>
          <c:y val="5.0925925925925923E-2"/>
          <c:w val="0.88396062992125979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Bygninger!$D$74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Bygninger!$C$75:$C$80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Bygninger!$D$75:$D$80</c:f>
              <c:numCache>
                <c:formatCode>0.0</c:formatCode>
                <c:ptCount val="6"/>
                <c:pt idx="0">
                  <c:v>23.146489865145352</c:v>
                </c:pt>
                <c:pt idx="1">
                  <c:v>20.347384279428329</c:v>
                </c:pt>
                <c:pt idx="2">
                  <c:v>3.9599774190661123</c:v>
                </c:pt>
                <c:pt idx="3">
                  <c:v>0.95206486460417905</c:v>
                </c:pt>
                <c:pt idx="4">
                  <c:v>0.60745370324382264</c:v>
                </c:pt>
                <c:pt idx="5">
                  <c:v>0.50156276556664903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5-42A7-A2E3-12CBA9047A2F}"/>
            </c:ext>
          </c:extLst>
        </c:ser>
        <c:ser>
          <c:idx val="1"/>
          <c:order val="1"/>
          <c:tx>
            <c:strRef>
              <c:f>Bygninger!$E$74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Bygninger!$C$75:$C$80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Bygninger!$E$75:$E$80</c:f>
              <c:numCache>
                <c:formatCode>0.0</c:formatCode>
                <c:ptCount val="6"/>
                <c:pt idx="0">
                  <c:v>22.145940575162371</c:v>
                </c:pt>
                <c:pt idx="1">
                  <c:v>23.127929555832729</c:v>
                </c:pt>
                <c:pt idx="2">
                  <c:v>6.0425967267548444</c:v>
                </c:pt>
                <c:pt idx="3">
                  <c:v>5.1201326547939265</c:v>
                </c:pt>
                <c:pt idx="4">
                  <c:v>1.3223668265183468</c:v>
                </c:pt>
                <c:pt idx="5">
                  <c:v>1.3646146535855326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5-42A7-A2E3-12CBA9047A2F}"/>
            </c:ext>
          </c:extLst>
        </c:ser>
        <c:ser>
          <c:idx val="2"/>
          <c:order val="2"/>
          <c:tx>
            <c:strRef>
              <c:f>Bygninger!$F$74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Bygninger!$C$75:$C$80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Bygninger!$F$75:$F$80</c:f>
              <c:numCache>
                <c:formatCode>0.0</c:formatCode>
                <c:ptCount val="6"/>
                <c:pt idx="0">
                  <c:v>47.522171548389828</c:v>
                </c:pt>
                <c:pt idx="1">
                  <c:v>46.070453679417682</c:v>
                </c:pt>
                <c:pt idx="2">
                  <c:v>17.907158662403209</c:v>
                </c:pt>
                <c:pt idx="3">
                  <c:v>18.019797998998403</c:v>
                </c:pt>
                <c:pt idx="4">
                  <c:v>5.250302172323801</c:v>
                </c:pt>
                <c:pt idx="5">
                  <c:v>1.962981076871037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5-42A7-A2E3-12CBA9047A2F}"/>
            </c:ext>
          </c:extLst>
        </c:ser>
        <c:ser>
          <c:idx val="3"/>
          <c:order val="3"/>
          <c:tx>
            <c:strRef>
              <c:f>Bygninger!$G$74</c:f>
              <c:strCache>
                <c:ptCount val="1"/>
                <c:pt idx="0">
                  <c:v>Oliefyr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Bygninger!$C$75:$C$80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Bygninger!$G$75:$G$80</c:f>
              <c:numCache>
                <c:formatCode>0.0</c:formatCode>
                <c:ptCount val="6"/>
                <c:pt idx="0">
                  <c:v>17.252948321920336</c:v>
                </c:pt>
                <c:pt idx="1">
                  <c:v>24.146805193318833</c:v>
                </c:pt>
                <c:pt idx="2">
                  <c:v>14.435168213964111</c:v>
                </c:pt>
                <c:pt idx="3">
                  <c:v>7.8780015784978321</c:v>
                </c:pt>
                <c:pt idx="4">
                  <c:v>2.4965366939877764</c:v>
                </c:pt>
                <c:pt idx="5">
                  <c:v>3.0567792038675847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5-42A7-A2E3-12CBA9047A2F}"/>
            </c:ext>
          </c:extLst>
        </c:ser>
        <c:ser>
          <c:idx val="4"/>
          <c:order val="4"/>
          <c:tx>
            <c:strRef>
              <c:f>Bygninger!$H$74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Bygninger!$C$75:$C$80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Bygninger!$H$75:$H$80</c:f>
              <c:numCache>
                <c:formatCode>0.0</c:formatCode>
                <c:ptCount val="6"/>
                <c:pt idx="0">
                  <c:v>25.696379521872377</c:v>
                </c:pt>
                <c:pt idx="1">
                  <c:v>29.673791446845097</c:v>
                </c:pt>
                <c:pt idx="2">
                  <c:v>8.5321288209723676</c:v>
                </c:pt>
                <c:pt idx="3">
                  <c:v>10.485707910016041</c:v>
                </c:pt>
                <c:pt idx="4">
                  <c:v>4.3380229710072848</c:v>
                </c:pt>
                <c:pt idx="5">
                  <c:v>5.4522535345571423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55-42A7-A2E3-12CBA9047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3397248"/>
        <c:axId val="1029687856"/>
      </c:barChart>
      <c:catAx>
        <c:axId val="130339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9687856"/>
        <c:crosses val="autoZero"/>
        <c:auto val="1"/>
        <c:lblAlgn val="ctr"/>
        <c:lblOffset val="100"/>
        <c:noMultiLvlLbl val="0"/>
      </c:catAx>
      <c:valAx>
        <c:axId val="10296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339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Bygninger!$AA$36</c:f>
              <c:strCache>
                <c:ptCount val="1"/>
                <c:pt idx="0">
                  <c:v>-1890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Bygninger!$AA$37:$AA$42</c:f>
              <c:numCache>
                <c:formatCode>#,##0</c:formatCode>
                <c:ptCount val="6"/>
                <c:pt idx="0">
                  <c:v>210.01547575465105</c:v>
                </c:pt>
                <c:pt idx="1">
                  <c:v>157.54688104232977</c:v>
                </c:pt>
                <c:pt idx="2">
                  <c:v>115.0647390161472</c:v>
                </c:pt>
                <c:pt idx="3">
                  <c:v>58.537480063795854</c:v>
                </c:pt>
                <c:pt idx="4">
                  <c:v>71.870185449358061</c:v>
                </c:pt>
                <c:pt idx="5">
                  <c:v>58.493227937706472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8-4679-AE4D-456DD6DD734B}"/>
            </c:ext>
          </c:extLst>
        </c:ser>
        <c:ser>
          <c:idx val="1"/>
          <c:order val="1"/>
          <c:tx>
            <c:strRef>
              <c:f>Bygninger!$AB$36</c:f>
              <c:strCache>
                <c:ptCount val="1"/>
                <c:pt idx="0">
                  <c:v>1890-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Bygninger!$AB$37:$AB$42</c:f>
              <c:numCache>
                <c:formatCode>#,##0</c:formatCode>
                <c:ptCount val="6"/>
                <c:pt idx="0">
                  <c:v>190.10554460381121</c:v>
                </c:pt>
                <c:pt idx="1">
                  <c:v>156.9645767762473</c:v>
                </c:pt>
                <c:pt idx="2">
                  <c:v>114.93986965415537</c:v>
                </c:pt>
                <c:pt idx="3">
                  <c:v>59.977251904258495</c:v>
                </c:pt>
                <c:pt idx="4">
                  <c:v>68.787416777629829</c:v>
                </c:pt>
                <c:pt idx="5">
                  <c:v>77.624266988616768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8-4679-AE4D-456DD6DD734B}"/>
            </c:ext>
          </c:extLst>
        </c:ser>
        <c:ser>
          <c:idx val="2"/>
          <c:order val="2"/>
          <c:tx>
            <c:strRef>
              <c:f>Bygninger!$AC$36</c:f>
              <c:strCache>
                <c:ptCount val="1"/>
                <c:pt idx="0">
                  <c:v>1930-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Bygninger!$AC$37:$AC$42</c:f>
              <c:numCache>
                <c:formatCode>#,##0</c:formatCode>
                <c:ptCount val="6"/>
                <c:pt idx="0">
                  <c:v>181.36609607951408</c:v>
                </c:pt>
                <c:pt idx="1">
                  <c:v>138.9245244409521</c:v>
                </c:pt>
                <c:pt idx="2">
                  <c:v>99.022446503419374</c:v>
                </c:pt>
                <c:pt idx="3">
                  <c:v>85.250712266202697</c:v>
                </c:pt>
                <c:pt idx="4">
                  <c:v>74.711338508586223</c:v>
                </c:pt>
                <c:pt idx="5">
                  <c:v>94.863807160581359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8-4679-AE4D-456DD6DD734B}"/>
            </c:ext>
          </c:extLst>
        </c:ser>
        <c:ser>
          <c:idx val="3"/>
          <c:order val="3"/>
          <c:tx>
            <c:strRef>
              <c:f>Bygninger!$AD$36</c:f>
              <c:strCache>
                <c:ptCount val="1"/>
                <c:pt idx="0">
                  <c:v>1950-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Bygninger!$AD$37:$AD$42</c:f>
              <c:numCache>
                <c:formatCode>#,##0</c:formatCode>
                <c:ptCount val="6"/>
                <c:pt idx="0">
                  <c:v>174.10773282259996</c:v>
                </c:pt>
                <c:pt idx="1">
                  <c:v>127.10772319070259</c:v>
                </c:pt>
                <c:pt idx="2">
                  <c:v>95.547362058544167</c:v>
                </c:pt>
                <c:pt idx="3">
                  <c:v>128.60111856823266</c:v>
                </c:pt>
                <c:pt idx="4">
                  <c:v>83.49768518518519</c:v>
                </c:pt>
                <c:pt idx="5">
                  <c:v>115.46522180833051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28-4679-AE4D-456DD6DD734B}"/>
            </c:ext>
          </c:extLst>
        </c:ser>
        <c:ser>
          <c:idx val="4"/>
          <c:order val="4"/>
          <c:tx>
            <c:strRef>
              <c:f>Bygninger!$AE$36</c:f>
              <c:strCache>
                <c:ptCount val="1"/>
                <c:pt idx="0">
                  <c:v>1960-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Bygninger!$AE$37:$AE$42</c:f>
              <c:numCache>
                <c:formatCode>#,##0</c:formatCode>
                <c:ptCount val="6"/>
                <c:pt idx="0">
                  <c:v>187.63713268032058</c:v>
                </c:pt>
                <c:pt idx="1">
                  <c:v>144.28971524453436</c:v>
                </c:pt>
                <c:pt idx="2">
                  <c:v>100.91453114403733</c:v>
                </c:pt>
                <c:pt idx="3">
                  <c:v>185.2229342514438</c:v>
                </c:pt>
                <c:pt idx="4">
                  <c:v>113.71117251321481</c:v>
                </c:pt>
                <c:pt idx="5">
                  <c:v>134.15314513654496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28-4679-AE4D-456DD6DD734B}"/>
            </c:ext>
          </c:extLst>
        </c:ser>
        <c:ser>
          <c:idx val="5"/>
          <c:order val="5"/>
          <c:tx>
            <c:strRef>
              <c:f>Bygninger!$AF$36</c:f>
              <c:strCache>
                <c:ptCount val="1"/>
                <c:pt idx="0">
                  <c:v>1973-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Bygninger!$AF$37:$AF$42</c:f>
              <c:numCache>
                <c:formatCode>#,##0</c:formatCode>
                <c:ptCount val="6"/>
                <c:pt idx="0">
                  <c:v>211.86969904240766</c:v>
                </c:pt>
                <c:pt idx="1">
                  <c:v>154.27971539599784</c:v>
                </c:pt>
                <c:pt idx="2">
                  <c:v>98.431208273334207</c:v>
                </c:pt>
                <c:pt idx="3">
                  <c:v>186.25531988873436</c:v>
                </c:pt>
                <c:pt idx="4">
                  <c:v>109.72655921513666</c:v>
                </c:pt>
                <c:pt idx="5">
                  <c:v>148.89570934256056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28-4679-AE4D-456DD6DD734B}"/>
            </c:ext>
          </c:extLst>
        </c:ser>
        <c:ser>
          <c:idx val="6"/>
          <c:order val="6"/>
          <c:tx>
            <c:strRef>
              <c:f>Bygninger!$AG$36</c:f>
              <c:strCache>
                <c:ptCount val="1"/>
                <c:pt idx="0">
                  <c:v>1979-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Bygninger!$AG$37:$AG$42</c:f>
              <c:numCache>
                <c:formatCode>#,##0</c:formatCode>
                <c:ptCount val="6"/>
                <c:pt idx="0">
                  <c:v>208.90538511049132</c:v>
                </c:pt>
                <c:pt idx="1">
                  <c:v>147.0522900297195</c:v>
                </c:pt>
                <c:pt idx="2">
                  <c:v>83.131746572480864</c:v>
                </c:pt>
                <c:pt idx="3">
                  <c:v>85.514682249817383</c:v>
                </c:pt>
                <c:pt idx="4">
                  <c:v>113.04802792979808</c:v>
                </c:pt>
                <c:pt idx="5">
                  <c:v>87.583036459782917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8-4679-AE4D-456DD6DD734B}"/>
            </c:ext>
          </c:extLst>
        </c:ser>
        <c:ser>
          <c:idx val="7"/>
          <c:order val="7"/>
          <c:tx>
            <c:strRef>
              <c:f>Bygninger!$AH$36</c:f>
              <c:strCache>
                <c:ptCount val="1"/>
                <c:pt idx="0">
                  <c:v>1999-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Bygninger!$AH$37:$AH$42</c:f>
              <c:numCache>
                <c:formatCode>#,##0</c:formatCode>
                <c:ptCount val="6"/>
                <c:pt idx="0">
                  <c:v>223.32244113407015</c:v>
                </c:pt>
                <c:pt idx="1">
                  <c:v>160.49734059460491</c:v>
                </c:pt>
                <c:pt idx="2">
                  <c:v>92.657389134626285</c:v>
                </c:pt>
                <c:pt idx="3">
                  <c:v>97.454861111111114</c:v>
                </c:pt>
                <c:pt idx="4">
                  <c:v>136.77701292246522</c:v>
                </c:pt>
                <c:pt idx="5">
                  <c:v>92.44886322627211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28-4679-AE4D-456DD6DD734B}"/>
            </c:ext>
          </c:extLst>
        </c:ser>
        <c:ser>
          <c:idx val="8"/>
          <c:order val="8"/>
          <c:tx>
            <c:strRef>
              <c:f>Bygninger!$AI$36</c:f>
              <c:strCache>
                <c:ptCount val="1"/>
                <c:pt idx="0">
                  <c:v>2007-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Bygninger!$AI$37:$AI$42</c:f>
              <c:numCache>
                <c:formatCode>#,##0</c:formatCode>
                <c:ptCount val="6"/>
                <c:pt idx="0">
                  <c:v>237.4912052117264</c:v>
                </c:pt>
                <c:pt idx="1">
                  <c:v>175.37957861979058</c:v>
                </c:pt>
                <c:pt idx="2">
                  <c:v>106.99944433549062</c:v>
                </c:pt>
                <c:pt idx="3">
                  <c:v>134.79469208966762</c:v>
                </c:pt>
                <c:pt idx="4">
                  <c:v>154.90529948237614</c:v>
                </c:pt>
                <c:pt idx="5">
                  <c:v>116.55011317338163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28-4679-AE4D-456DD6DD734B}"/>
            </c:ext>
          </c:extLst>
        </c:ser>
        <c:ser>
          <c:idx val="9"/>
          <c:order val="9"/>
          <c:tx>
            <c:strRef>
              <c:f>Bygninger!$AJ$36</c:f>
              <c:strCache>
                <c:ptCount val="1"/>
                <c:pt idx="0">
                  <c:v>2016-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Bygninger!$Z$37:$Z$42</c:f>
              <c:strCache>
                <c:ptCount val="6"/>
                <c:pt idx="0">
                  <c:v>Stuehuse</c:v>
                </c:pt>
                <c:pt idx="1">
                  <c:v>Parcelhuse</c:v>
                </c:pt>
                <c:pt idx="2">
                  <c:v>Rækkehuse</c:v>
                </c:pt>
                <c:pt idx="3">
                  <c:v>Etageboliger</c:v>
                </c:pt>
                <c:pt idx="4">
                  <c:v>Erhverv</c:v>
                </c:pt>
                <c:pt idx="5">
                  <c:v>Institutioner</c:v>
                </c:pt>
              </c:strCache>
            </c:strRef>
          </c:cat>
          <c:val>
            <c:numRef>
              <c:f>Bygninger!$AJ$37:$AJ$42</c:f>
              <c:numCache>
                <c:formatCode>#,##0</c:formatCode>
                <c:ptCount val="6"/>
                <c:pt idx="0">
                  <c:v>231.15167930660888</c:v>
                </c:pt>
                <c:pt idx="1">
                  <c:v>175.97167534611964</c:v>
                </c:pt>
                <c:pt idx="2">
                  <c:v>110.44910069460417</c:v>
                </c:pt>
                <c:pt idx="3">
                  <c:v>160.49750086775427</c:v>
                </c:pt>
                <c:pt idx="4">
                  <c:v>145.15260631001374</c:v>
                </c:pt>
                <c:pt idx="5">
                  <c:v>165.01746216530853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28-4679-AE4D-456DD6DD7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09887"/>
        <c:axId val="1432431039"/>
      </c:barChart>
      <c:catAx>
        <c:axId val="11480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32431039"/>
        <c:crosses val="autoZero"/>
        <c:auto val="1"/>
        <c:lblAlgn val="ctr"/>
        <c:lblOffset val="100"/>
        <c:noMultiLvlLbl val="0"/>
      </c:catAx>
      <c:valAx>
        <c:axId val="1432431039"/>
        <c:scaling>
          <c:orientation val="minMax"/>
          <c:max val="2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4809887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Bygninger!$C$121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Bygninger!$D$120:$M$120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Bygninger!$D$121:$M$121</c:f>
              <c:numCache>
                <c:formatCode>#,##0</c:formatCode>
                <c:ptCount val="10"/>
                <c:pt idx="0">
                  <c:v>4864</c:v>
                </c:pt>
                <c:pt idx="1">
                  <c:v>10485</c:v>
                </c:pt>
                <c:pt idx="2">
                  <c:v>2567</c:v>
                </c:pt>
                <c:pt idx="3">
                  <c:v>981</c:v>
                </c:pt>
                <c:pt idx="4">
                  <c:v>939</c:v>
                </c:pt>
                <c:pt idx="5">
                  <c:v>599</c:v>
                </c:pt>
                <c:pt idx="6">
                  <c:v>834</c:v>
                </c:pt>
                <c:pt idx="7">
                  <c:v>216</c:v>
                </c:pt>
                <c:pt idx="8">
                  <c:v>941</c:v>
                </c:pt>
                <c:pt idx="9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9-4D5B-A9BD-AA7DED29790F}"/>
            </c:ext>
          </c:extLst>
        </c:ser>
        <c:ser>
          <c:idx val="1"/>
          <c:order val="1"/>
          <c:tx>
            <c:strRef>
              <c:f>Bygninger!$C$122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Bygninger!$D$120:$M$120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Bygninger!$D$122:$M$122</c:f>
              <c:numCache>
                <c:formatCode>#,##0</c:formatCode>
                <c:ptCount val="10"/>
                <c:pt idx="0">
                  <c:v>14625</c:v>
                </c:pt>
                <c:pt idx="1">
                  <c:v>62083</c:v>
                </c:pt>
                <c:pt idx="2">
                  <c:v>44781</c:v>
                </c:pt>
                <c:pt idx="3">
                  <c:v>42356</c:v>
                </c:pt>
                <c:pt idx="4">
                  <c:v>103909</c:v>
                </c:pt>
                <c:pt idx="5">
                  <c:v>49269</c:v>
                </c:pt>
                <c:pt idx="6">
                  <c:v>39042</c:v>
                </c:pt>
                <c:pt idx="7">
                  <c:v>10981</c:v>
                </c:pt>
                <c:pt idx="8">
                  <c:v>23614</c:v>
                </c:pt>
                <c:pt idx="9">
                  <c:v>11313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9-4D5B-A9BD-AA7DED29790F}"/>
            </c:ext>
          </c:extLst>
        </c:ser>
        <c:ser>
          <c:idx val="2"/>
          <c:order val="2"/>
          <c:tx>
            <c:strRef>
              <c:f>Bygninger!$C$123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Bygninger!$D$120:$M$120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Bygninger!$D$123:$M$123</c:f>
              <c:numCache>
                <c:formatCode>#,##0</c:formatCode>
                <c:ptCount val="10"/>
                <c:pt idx="0">
                  <c:v>2348</c:v>
                </c:pt>
                <c:pt idx="1">
                  <c:v>6678</c:v>
                </c:pt>
                <c:pt idx="2">
                  <c:v>7966</c:v>
                </c:pt>
                <c:pt idx="3">
                  <c:v>9389</c:v>
                </c:pt>
                <c:pt idx="4">
                  <c:v>15572</c:v>
                </c:pt>
                <c:pt idx="5">
                  <c:v>13116</c:v>
                </c:pt>
                <c:pt idx="6">
                  <c:v>60789</c:v>
                </c:pt>
                <c:pt idx="7">
                  <c:v>13634</c:v>
                </c:pt>
                <c:pt idx="8">
                  <c:v>9613</c:v>
                </c:pt>
                <c:pt idx="9">
                  <c:v>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9-4D5B-A9BD-AA7DED29790F}"/>
            </c:ext>
          </c:extLst>
        </c:ser>
        <c:ser>
          <c:idx val="3"/>
          <c:order val="3"/>
          <c:tx>
            <c:strRef>
              <c:f>Bygninger!$C$124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Bygninger!$D$120:$M$120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Bygninger!$D$124:$M$124</c:f>
              <c:numCache>
                <c:formatCode>#,##0</c:formatCode>
                <c:ptCount val="10"/>
                <c:pt idx="0">
                  <c:v>3098</c:v>
                </c:pt>
                <c:pt idx="1">
                  <c:v>14931</c:v>
                </c:pt>
                <c:pt idx="2">
                  <c:v>8265</c:v>
                </c:pt>
                <c:pt idx="3">
                  <c:v>3175</c:v>
                </c:pt>
                <c:pt idx="4">
                  <c:v>4307</c:v>
                </c:pt>
                <c:pt idx="5">
                  <c:v>1280</c:v>
                </c:pt>
                <c:pt idx="6">
                  <c:v>5959</c:v>
                </c:pt>
                <c:pt idx="7">
                  <c:v>2487</c:v>
                </c:pt>
                <c:pt idx="8">
                  <c:v>1912</c:v>
                </c:pt>
                <c:pt idx="9">
                  <c:v>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99-4D5B-A9BD-AA7DED29790F}"/>
            </c:ext>
          </c:extLst>
        </c:ser>
        <c:ser>
          <c:idx val="4"/>
          <c:order val="4"/>
          <c:tx>
            <c:strRef>
              <c:f>Bygninger!$C$125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Bygninger!$D$120:$M$120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Bygninger!$D$125:$M$125</c:f>
              <c:numCache>
                <c:formatCode>#,##0</c:formatCode>
                <c:ptCount val="10"/>
                <c:pt idx="0">
                  <c:v>1088</c:v>
                </c:pt>
                <c:pt idx="1">
                  <c:v>3379</c:v>
                </c:pt>
                <c:pt idx="2">
                  <c:v>1269</c:v>
                </c:pt>
                <c:pt idx="3">
                  <c:v>1046</c:v>
                </c:pt>
                <c:pt idx="4">
                  <c:v>2690</c:v>
                </c:pt>
                <c:pt idx="5">
                  <c:v>1469</c:v>
                </c:pt>
                <c:pt idx="6">
                  <c:v>3887</c:v>
                </c:pt>
                <c:pt idx="7">
                  <c:v>1474</c:v>
                </c:pt>
                <c:pt idx="8">
                  <c:v>1540</c:v>
                </c:pt>
                <c:pt idx="9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99-4D5B-A9BD-AA7DED29790F}"/>
            </c:ext>
          </c:extLst>
        </c:ser>
        <c:ser>
          <c:idx val="5"/>
          <c:order val="5"/>
          <c:tx>
            <c:strRef>
              <c:f>Bygninger!$C$126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Bygninger!$D$120:$M$120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Bygninger!$D$126:$M$126</c:f>
              <c:numCache>
                <c:formatCode>#,##0</c:formatCode>
                <c:ptCount val="10"/>
                <c:pt idx="0">
                  <c:v>613</c:v>
                </c:pt>
                <c:pt idx="1">
                  <c:v>2452</c:v>
                </c:pt>
                <c:pt idx="2">
                  <c:v>1279</c:v>
                </c:pt>
                <c:pt idx="3">
                  <c:v>1685</c:v>
                </c:pt>
                <c:pt idx="4">
                  <c:v>3415</c:v>
                </c:pt>
                <c:pt idx="5">
                  <c:v>1602</c:v>
                </c:pt>
                <c:pt idx="6">
                  <c:v>3951</c:v>
                </c:pt>
                <c:pt idx="7">
                  <c:v>1589</c:v>
                </c:pt>
                <c:pt idx="8">
                  <c:v>969</c:v>
                </c:pt>
                <c:pt idx="9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99-4D5B-A9BD-AA7DED29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3811599"/>
        <c:axId val="2073869071"/>
      </c:barChart>
      <c:catAx>
        <c:axId val="2073811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73869071"/>
        <c:crosses val="autoZero"/>
        <c:auto val="1"/>
        <c:lblAlgn val="ctr"/>
        <c:lblOffset val="100"/>
        <c:noMultiLvlLbl val="0"/>
      </c:catAx>
      <c:valAx>
        <c:axId val="207386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73811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Bygninger!$C$165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Bygninger!$D$165:$M$165</c:f>
              <c:numCache>
                <c:formatCode>#,##0.0</c:formatCode>
                <c:ptCount val="10"/>
                <c:pt idx="0">
                  <c:v>75.129031210737551</c:v>
                </c:pt>
                <c:pt idx="1">
                  <c:v>73.226719943182573</c:v>
                </c:pt>
                <c:pt idx="2">
                  <c:v>72.280348228837425</c:v>
                </c:pt>
                <c:pt idx="3">
                  <c:v>76.017834974508588</c:v>
                </c:pt>
                <c:pt idx="4">
                  <c:v>64.760119533456347</c:v>
                </c:pt>
                <c:pt idx="5">
                  <c:v>55.485314139524398</c:v>
                </c:pt>
                <c:pt idx="6">
                  <c:v>46.668136704403061</c:v>
                </c:pt>
                <c:pt idx="7">
                  <c:v>39.415608457520648</c:v>
                </c:pt>
                <c:pt idx="8">
                  <c:v>29.855285753963457</c:v>
                </c:pt>
                <c:pt idx="9">
                  <c:v>21.46444295113826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C-40EC-B44D-E8706B5AF25D}"/>
            </c:ext>
          </c:extLst>
        </c:ser>
        <c:ser>
          <c:idx val="1"/>
          <c:order val="1"/>
          <c:tx>
            <c:strRef>
              <c:f>Bygninger!$C$166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Bygninger!$D$166:$M$166</c:f>
              <c:numCache>
                <c:formatCode>#,##0.0</c:formatCode>
                <c:ptCount val="10"/>
                <c:pt idx="0">
                  <c:v>68.514955499816878</c:v>
                </c:pt>
                <c:pt idx="1">
                  <c:v>72.884585572296345</c:v>
                </c:pt>
                <c:pt idx="2">
                  <c:v>80.862126934613457</c:v>
                </c:pt>
                <c:pt idx="3">
                  <c:v>80.757017356773574</c:v>
                </c:pt>
                <c:pt idx="4">
                  <c:v>66.477054735999758</c:v>
                </c:pt>
                <c:pt idx="5">
                  <c:v>57.15369180842243</c:v>
                </c:pt>
                <c:pt idx="6">
                  <c:v>48.214392016748434</c:v>
                </c:pt>
                <c:pt idx="7">
                  <c:v>40.368609470434791</c:v>
                </c:pt>
                <c:pt idx="8">
                  <c:v>31.342794969952084</c:v>
                </c:pt>
                <c:pt idx="9">
                  <c:v>20.12768172975462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C-40EC-B44D-E8706B5AF25D}"/>
            </c:ext>
          </c:extLst>
        </c:ser>
        <c:ser>
          <c:idx val="2"/>
          <c:order val="2"/>
          <c:tx>
            <c:strRef>
              <c:f>Bygninger!$C$167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Bygninger!$D$167:$M$167</c:f>
              <c:numCache>
                <c:formatCode>#,##0.0</c:formatCode>
                <c:ptCount val="10"/>
                <c:pt idx="0">
                  <c:v>67.413653385723478</c:v>
                </c:pt>
                <c:pt idx="1">
                  <c:v>71.217400817324204</c:v>
                </c:pt>
                <c:pt idx="2">
                  <c:v>76.982731276753555</c:v>
                </c:pt>
                <c:pt idx="3">
                  <c:v>68.575053963212397</c:v>
                </c:pt>
                <c:pt idx="4">
                  <c:v>60.266028083160975</c:v>
                </c:pt>
                <c:pt idx="5">
                  <c:v>55.066134463149254</c:v>
                </c:pt>
                <c:pt idx="6">
                  <c:v>45.543313934612215</c:v>
                </c:pt>
                <c:pt idx="7">
                  <c:v>39.519361329101841</c:v>
                </c:pt>
                <c:pt idx="8">
                  <c:v>32.649635400401039</c:v>
                </c:pt>
                <c:pt idx="9">
                  <c:v>18.900010041177335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C-40EC-B44D-E8706B5AF25D}"/>
            </c:ext>
          </c:extLst>
        </c:ser>
        <c:ser>
          <c:idx val="3"/>
          <c:order val="3"/>
          <c:tx>
            <c:strRef>
              <c:f>Bygninger!$C$168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Bygninger!$D$168:$M$168</c:f>
              <c:numCache>
                <c:formatCode>#,##0.0</c:formatCode>
                <c:ptCount val="10"/>
                <c:pt idx="0">
                  <c:v>58.822112146525683</c:v>
                </c:pt>
                <c:pt idx="1">
                  <c:v>63.220761395144997</c:v>
                </c:pt>
                <c:pt idx="2">
                  <c:v>63.22255691223814</c:v>
                </c:pt>
                <c:pt idx="3">
                  <c:v>58.832158711146178</c:v>
                </c:pt>
                <c:pt idx="4">
                  <c:v>48.821914166684437</c:v>
                </c:pt>
                <c:pt idx="5">
                  <c:v>47.480627254310392</c:v>
                </c:pt>
                <c:pt idx="6">
                  <c:v>39.811954209200067</c:v>
                </c:pt>
                <c:pt idx="7">
                  <c:v>35.474038555955801</c:v>
                </c:pt>
                <c:pt idx="8">
                  <c:v>28.535450525404066</c:v>
                </c:pt>
                <c:pt idx="9">
                  <c:v>16.317530097492323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C-40EC-B44D-E8706B5AF25D}"/>
            </c:ext>
          </c:extLst>
        </c:ser>
        <c:ser>
          <c:idx val="4"/>
          <c:order val="4"/>
          <c:tx>
            <c:strRef>
              <c:f>Bygninger!$C$169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Bygninger!$D$169:$M$169</c:f>
              <c:numCache>
                <c:formatCode>#,##0.0</c:formatCode>
                <c:ptCount val="10"/>
                <c:pt idx="0">
                  <c:v>63.33894799488494</c:v>
                </c:pt>
                <c:pt idx="1">
                  <c:v>66.183647803908841</c:v>
                </c:pt>
                <c:pt idx="2">
                  <c:v>67.830845462678525</c:v>
                </c:pt>
                <c:pt idx="3">
                  <c:v>68.66768894921141</c:v>
                </c:pt>
                <c:pt idx="4">
                  <c:v>56.857290501357575</c:v>
                </c:pt>
                <c:pt idx="5">
                  <c:v>51.69799387745519</c:v>
                </c:pt>
                <c:pt idx="6">
                  <c:v>42.984308266303266</c:v>
                </c:pt>
                <c:pt idx="7">
                  <c:v>35.457128137566393</c:v>
                </c:pt>
                <c:pt idx="8">
                  <c:v>28.623759397572929</c:v>
                </c:pt>
                <c:pt idx="9">
                  <c:v>22.3762510372507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9C-40EC-B44D-E8706B5AF25D}"/>
            </c:ext>
          </c:extLst>
        </c:ser>
        <c:ser>
          <c:idx val="5"/>
          <c:order val="5"/>
          <c:tx>
            <c:strRef>
              <c:f>Bygninger!$C$170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Bygninger!$D$164:$M$164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Bygninger!$D$170:$M$170</c:f>
              <c:numCache>
                <c:formatCode>#,##0.0</c:formatCode>
                <c:ptCount val="10"/>
                <c:pt idx="0">
                  <c:v>67.486569877263392</c:v>
                </c:pt>
                <c:pt idx="1">
                  <c:v>69.355951602975665</c:v>
                </c:pt>
                <c:pt idx="2">
                  <c:v>69.414172034716685</c:v>
                </c:pt>
                <c:pt idx="3">
                  <c:v>67.673624154484926</c:v>
                </c:pt>
                <c:pt idx="4">
                  <c:v>58.990976922743528</c:v>
                </c:pt>
                <c:pt idx="5">
                  <c:v>52.433052434930786</c:v>
                </c:pt>
                <c:pt idx="6">
                  <c:v>44.131771589422428</c:v>
                </c:pt>
                <c:pt idx="7">
                  <c:v>38.529566987227291</c:v>
                </c:pt>
                <c:pt idx="8">
                  <c:v>29.952479177391538</c:v>
                </c:pt>
                <c:pt idx="9">
                  <c:v>20.262805026708833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9C-40EC-B44D-E8706B5AF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3483663"/>
        <c:axId val="1814486495"/>
      </c:barChart>
      <c:catAx>
        <c:axId val="1953483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14486495"/>
        <c:crosses val="autoZero"/>
        <c:auto val="1"/>
        <c:lblAlgn val="ctr"/>
        <c:lblOffset val="100"/>
        <c:noMultiLvlLbl val="0"/>
      </c:catAx>
      <c:valAx>
        <c:axId val="181448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53483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Bygninger!$C$133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Bygninger!$D$132:$M$132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Bygninger!$D$133:$M$133</c:f>
              <c:numCache>
                <c:formatCode>#,##0</c:formatCode>
                <c:ptCount val="10"/>
                <c:pt idx="0">
                  <c:v>949582</c:v>
                </c:pt>
                <c:pt idx="1">
                  <c:v>1906019</c:v>
                </c:pt>
                <c:pt idx="2">
                  <c:v>446527</c:v>
                </c:pt>
                <c:pt idx="3">
                  <c:v>161974</c:v>
                </c:pt>
                <c:pt idx="4">
                  <c:v>166397</c:v>
                </c:pt>
                <c:pt idx="5">
                  <c:v>121246</c:v>
                </c:pt>
                <c:pt idx="6">
                  <c:v>161977</c:v>
                </c:pt>
                <c:pt idx="7">
                  <c:v>46433</c:v>
                </c:pt>
                <c:pt idx="8">
                  <c:v>211075</c:v>
                </c:pt>
                <c:pt idx="9">
                  <c:v>63829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B-4D91-899A-B0B2A0C6BCAC}"/>
            </c:ext>
          </c:extLst>
        </c:ser>
        <c:ser>
          <c:idx val="1"/>
          <c:order val="1"/>
          <c:tx>
            <c:strRef>
              <c:f>Bygninger!$C$134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Bygninger!$D$132:$M$132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Bygninger!$D$134:$M$134</c:f>
              <c:numCache>
                <c:formatCode>#,##0</c:formatCode>
                <c:ptCount val="10"/>
                <c:pt idx="0">
                  <c:v>2294032</c:v>
                </c:pt>
                <c:pt idx="1">
                  <c:v>9537735</c:v>
                </c:pt>
                <c:pt idx="2">
                  <c:v>6044443</c:v>
                </c:pt>
                <c:pt idx="3">
                  <c:v>5277495</c:v>
                </c:pt>
                <c:pt idx="4">
                  <c:v>14845809</c:v>
                </c:pt>
                <c:pt idx="5">
                  <c:v>7521914</c:v>
                </c:pt>
                <c:pt idx="6">
                  <c:v>5596560</c:v>
                </c:pt>
                <c:pt idx="7">
                  <c:v>1729920</c:v>
                </c:pt>
                <c:pt idx="8">
                  <c:v>4066719</c:v>
                </c:pt>
                <c:pt idx="9">
                  <c:v>1997302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EB-4D91-899A-B0B2A0C6BCAC}"/>
            </c:ext>
          </c:extLst>
        </c:ser>
        <c:ser>
          <c:idx val="2"/>
          <c:order val="2"/>
          <c:tx>
            <c:strRef>
              <c:f>Bygninger!$C$135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Bygninger!$D$132:$M$132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Bygninger!$D$135:$M$135</c:f>
              <c:numCache>
                <c:formatCode>#,##0</c:formatCode>
                <c:ptCount val="10"/>
                <c:pt idx="0">
                  <c:v>285657</c:v>
                </c:pt>
                <c:pt idx="1">
                  <c:v>822276</c:v>
                </c:pt>
                <c:pt idx="2">
                  <c:v>925338</c:v>
                </c:pt>
                <c:pt idx="3">
                  <c:v>1143131</c:v>
                </c:pt>
                <c:pt idx="4">
                  <c:v>2119442</c:v>
                </c:pt>
                <c:pt idx="5">
                  <c:v>1822024</c:v>
                </c:pt>
                <c:pt idx="6">
                  <c:v>7495629</c:v>
                </c:pt>
                <c:pt idx="7">
                  <c:v>2083605</c:v>
                </c:pt>
                <c:pt idx="8">
                  <c:v>1514203</c:v>
                </c:pt>
                <c:pt idx="9">
                  <c:v>1228968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EB-4D91-899A-B0B2A0C6BCAC}"/>
            </c:ext>
          </c:extLst>
        </c:ser>
        <c:ser>
          <c:idx val="3"/>
          <c:order val="3"/>
          <c:tx>
            <c:strRef>
              <c:f>Bygninger!$C$136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Bygninger!$D$132:$M$132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Bygninger!$D$136:$M$136</c:f>
              <c:numCache>
                <c:formatCode>#,##0</c:formatCode>
                <c:ptCount val="10"/>
                <c:pt idx="0">
                  <c:v>2504245</c:v>
                </c:pt>
                <c:pt idx="1">
                  <c:v>12419591</c:v>
                </c:pt>
                <c:pt idx="2">
                  <c:v>10124135</c:v>
                </c:pt>
                <c:pt idx="3">
                  <c:v>5428698</c:v>
                </c:pt>
                <c:pt idx="4">
                  <c:v>10674917</c:v>
                </c:pt>
                <c:pt idx="5">
                  <c:v>3338218</c:v>
                </c:pt>
                <c:pt idx="6">
                  <c:v>6136947</c:v>
                </c:pt>
                <c:pt idx="7">
                  <c:v>2913240</c:v>
                </c:pt>
                <c:pt idx="8">
                  <c:v>2813826</c:v>
                </c:pt>
                <c:pt idx="9">
                  <c:v>2321804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EB-4D91-899A-B0B2A0C6BCAC}"/>
            </c:ext>
          </c:extLst>
        </c:ser>
        <c:ser>
          <c:idx val="4"/>
          <c:order val="4"/>
          <c:tx>
            <c:strRef>
              <c:f>Bygninger!$C$137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Bygninger!$D$132:$M$132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Bygninger!$D$137:$M$137</c:f>
              <c:numCache>
                <c:formatCode>#,##0</c:formatCode>
                <c:ptCount val="10"/>
                <c:pt idx="0">
                  <c:v>1014325</c:v>
                </c:pt>
                <c:pt idx="1">
                  <c:v>3056190</c:v>
                </c:pt>
                <c:pt idx="2">
                  <c:v>1469038</c:v>
                </c:pt>
                <c:pt idx="3">
                  <c:v>1379013</c:v>
                </c:pt>
                <c:pt idx="4">
                  <c:v>4891785</c:v>
                </c:pt>
                <c:pt idx="5">
                  <c:v>2570974</c:v>
                </c:pt>
                <c:pt idx="6">
                  <c:v>7563751</c:v>
                </c:pt>
                <c:pt idx="7">
                  <c:v>3590562</c:v>
                </c:pt>
                <c:pt idx="8">
                  <c:v>3383726</c:v>
                </c:pt>
                <c:pt idx="9">
                  <c:v>1015720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EB-4D91-899A-B0B2A0C6BCAC}"/>
            </c:ext>
          </c:extLst>
        </c:ser>
        <c:ser>
          <c:idx val="5"/>
          <c:order val="5"/>
          <c:tx>
            <c:strRef>
              <c:f>Bygninger!$C$138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Bygninger!$D$132:$M$132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Bygninger!$D$138:$M$138</c:f>
              <c:numCache>
                <c:formatCode>#,##0</c:formatCode>
                <c:ptCount val="10"/>
                <c:pt idx="0">
                  <c:v>562730</c:v>
                </c:pt>
                <c:pt idx="1">
                  <c:v>2459909</c:v>
                </c:pt>
                <c:pt idx="2">
                  <c:v>1584822</c:v>
                </c:pt>
                <c:pt idx="3">
                  <c:v>2526062</c:v>
                </c:pt>
                <c:pt idx="4">
                  <c:v>5270635</c:v>
                </c:pt>
                <c:pt idx="5">
                  <c:v>2917666</c:v>
                </c:pt>
                <c:pt idx="6">
                  <c:v>4356640</c:v>
                </c:pt>
                <c:pt idx="7">
                  <c:v>1479974</c:v>
                </c:pt>
                <c:pt idx="8">
                  <c:v>1300594</c:v>
                </c:pt>
                <c:pt idx="9">
                  <c:v>396163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EB-4D91-899A-B0B2A0C6B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6536431"/>
        <c:axId val="1677225823"/>
      </c:barChart>
      <c:catAx>
        <c:axId val="1806536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77225823"/>
        <c:crosses val="autoZero"/>
        <c:auto val="1"/>
        <c:lblAlgn val="ctr"/>
        <c:lblOffset val="100"/>
        <c:noMultiLvlLbl val="0"/>
      </c:catAx>
      <c:valAx>
        <c:axId val="167722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0653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Bygninger!$C$177</c:f>
              <c:strCache>
                <c:ptCount val="1"/>
                <c:pt idx="0">
                  <c:v>Stuehuse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Bygninger!$D$176:$M$176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Bygninger!$D$177:$M$177</c:f>
              <c:numCache>
                <c:formatCode>#,##0.0</c:formatCode>
                <c:ptCount val="10"/>
                <c:pt idx="0">
                  <c:v>30.800758561234652</c:v>
                </c:pt>
                <c:pt idx="1">
                  <c:v>29.998439793393381</c:v>
                </c:pt>
                <c:pt idx="2">
                  <c:v>28.323278917972242</c:v>
                </c:pt>
                <c:pt idx="3">
                  <c:v>25.810749908939677</c:v>
                </c:pt>
                <c:pt idx="4">
                  <c:v>18.143923192785063</c:v>
                </c:pt>
                <c:pt idx="5">
                  <c:v>11.398905406527227</c:v>
                </c:pt>
                <c:pt idx="6">
                  <c:v>9.4279346497206014</c:v>
                </c:pt>
                <c:pt idx="7">
                  <c:v>7.0986733059736871</c:v>
                </c:pt>
                <c:pt idx="8">
                  <c:v>7.0832797940909629</c:v>
                </c:pt>
                <c:pt idx="9">
                  <c:v>4.833851031685068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A-44BE-8470-DE9165E297B3}"/>
            </c:ext>
          </c:extLst>
        </c:ser>
        <c:ser>
          <c:idx val="1"/>
          <c:order val="1"/>
          <c:tx>
            <c:strRef>
              <c:f>Bygninger!$C$178</c:f>
              <c:strCache>
                <c:ptCount val="1"/>
                <c:pt idx="0">
                  <c:v>Parcelhuse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Bygninger!$D$176:$M$176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Bygninger!$D$178:$M$178</c:f>
              <c:numCache>
                <c:formatCode>#,##0.0</c:formatCode>
                <c:ptCount val="10"/>
                <c:pt idx="0">
                  <c:v>27.13068960997375</c:v>
                </c:pt>
                <c:pt idx="1">
                  <c:v>25.910753567199528</c:v>
                </c:pt>
                <c:pt idx="2">
                  <c:v>26.921495221215814</c:v>
                </c:pt>
                <c:pt idx="3">
                  <c:v>24.80421358514722</c:v>
                </c:pt>
                <c:pt idx="4">
                  <c:v>16.524722603337104</c:v>
                </c:pt>
                <c:pt idx="5">
                  <c:v>11.247911720485986</c:v>
                </c:pt>
                <c:pt idx="6">
                  <c:v>8.5312642875819691</c:v>
                </c:pt>
                <c:pt idx="7">
                  <c:v>6.8439676633369562</c:v>
                </c:pt>
                <c:pt idx="8">
                  <c:v>7.0746956318619869</c:v>
                </c:pt>
                <c:pt idx="9">
                  <c:v>3.1693724874967013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A-44BE-8470-DE9165E297B3}"/>
            </c:ext>
          </c:extLst>
        </c:ser>
        <c:ser>
          <c:idx val="2"/>
          <c:order val="2"/>
          <c:tx>
            <c:strRef>
              <c:f>Bygninger!$C$179</c:f>
              <c:strCache>
                <c:ptCount val="1"/>
                <c:pt idx="0">
                  <c:v>Rækkehuse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Bygninger!$D$176:$M$176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Bygninger!$D$179:$M$179</c:f>
              <c:numCache>
                <c:formatCode>#,##0.0</c:formatCode>
                <c:ptCount val="10"/>
                <c:pt idx="0">
                  <c:v>24.471791937165825</c:v>
                </c:pt>
                <c:pt idx="1">
                  <c:v>23.606150725752812</c:v>
                </c:pt>
                <c:pt idx="2">
                  <c:v>20.972852307032628</c:v>
                </c:pt>
                <c:pt idx="3">
                  <c:v>20.893851840908599</c:v>
                </c:pt>
                <c:pt idx="4">
                  <c:v>15.319747951872229</c:v>
                </c:pt>
                <c:pt idx="5">
                  <c:v>12.32352007064606</c:v>
                </c:pt>
                <c:pt idx="6">
                  <c:v>7.719324453776089</c:v>
                </c:pt>
                <c:pt idx="7">
                  <c:v>5.8604792011675011</c:v>
                </c:pt>
                <c:pt idx="8">
                  <c:v>7.293093129306464</c:v>
                </c:pt>
                <c:pt idx="9">
                  <c:v>4.3464670082659671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A-44BE-8470-DE9165E297B3}"/>
            </c:ext>
          </c:extLst>
        </c:ser>
        <c:ser>
          <c:idx val="3"/>
          <c:order val="3"/>
          <c:tx>
            <c:strRef>
              <c:f>Bygninger!$C$180</c:f>
              <c:strCache>
                <c:ptCount val="1"/>
                <c:pt idx="0">
                  <c:v>Etageboliger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Bygninger!$D$176:$M$176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Bygninger!$D$180:$M$180</c:f>
              <c:numCache>
                <c:formatCode>#,##0.0</c:formatCode>
                <c:ptCount val="10"/>
                <c:pt idx="0">
                  <c:v>18.645788686619053</c:v>
                </c:pt>
                <c:pt idx="1">
                  <c:v>19.711205100203426</c:v>
                </c:pt>
                <c:pt idx="2">
                  <c:v>18.858824812347148</c:v>
                </c:pt>
                <c:pt idx="3">
                  <c:v>16.40780875529936</c:v>
                </c:pt>
                <c:pt idx="4">
                  <c:v>16.452161483327515</c:v>
                </c:pt>
                <c:pt idx="5">
                  <c:v>16.092740817098836</c:v>
                </c:pt>
                <c:pt idx="6">
                  <c:v>8.2968094136816237</c:v>
                </c:pt>
                <c:pt idx="7">
                  <c:v>7.5798663857839355</c:v>
                </c:pt>
                <c:pt idx="8">
                  <c:v>7.9417659839611376</c:v>
                </c:pt>
                <c:pt idx="9">
                  <c:v>3.5578723563185175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DA-44BE-8470-DE9165E297B3}"/>
            </c:ext>
          </c:extLst>
        </c:ser>
        <c:ser>
          <c:idx val="4"/>
          <c:order val="4"/>
          <c:tx>
            <c:strRef>
              <c:f>Bygninger!$C$181</c:f>
              <c:strCache>
                <c:ptCount val="1"/>
                <c:pt idx="0">
                  <c:v>Erhverv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Bygninger!$D$176:$M$176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Bygninger!$D$181:$M$181</c:f>
              <c:numCache>
                <c:formatCode>#,##0.0</c:formatCode>
                <c:ptCount val="10"/>
                <c:pt idx="0">
                  <c:v>25.105522177692592</c:v>
                </c:pt>
                <c:pt idx="1">
                  <c:v>25.623667521404258</c:v>
                </c:pt>
                <c:pt idx="2">
                  <c:v>27.400675806938317</c:v>
                </c:pt>
                <c:pt idx="3">
                  <c:v>28.132852070604713</c:v>
                </c:pt>
                <c:pt idx="4">
                  <c:v>20.616901508140977</c:v>
                </c:pt>
                <c:pt idx="5">
                  <c:v>15.822654807923181</c:v>
                </c:pt>
                <c:pt idx="6">
                  <c:v>12.613226232497</c:v>
                </c:pt>
                <c:pt idx="7">
                  <c:v>9.8361691231927395</c:v>
                </c:pt>
                <c:pt idx="8">
                  <c:v>8.5817236388594118</c:v>
                </c:pt>
                <c:pt idx="9">
                  <c:v>7.5843874396652309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DA-44BE-8470-DE9165E297B3}"/>
            </c:ext>
          </c:extLst>
        </c:ser>
        <c:ser>
          <c:idx val="5"/>
          <c:order val="5"/>
          <c:tx>
            <c:strRef>
              <c:f>Bygninger!$C$182</c:f>
              <c:strCache>
                <c:ptCount val="1"/>
                <c:pt idx="0">
                  <c:v>Institutioner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Bygninger!$D$176:$M$176</c:f>
              <c:strCache>
                <c:ptCount val="10"/>
                <c:pt idx="0">
                  <c:v>-1890</c:v>
                </c:pt>
                <c:pt idx="1">
                  <c:v>1890-</c:v>
                </c:pt>
                <c:pt idx="2">
                  <c:v>1930-</c:v>
                </c:pt>
                <c:pt idx="3">
                  <c:v>1950-</c:v>
                </c:pt>
                <c:pt idx="4">
                  <c:v>1960-</c:v>
                </c:pt>
                <c:pt idx="5">
                  <c:v>1973-</c:v>
                </c:pt>
                <c:pt idx="6">
                  <c:v>1979-</c:v>
                </c:pt>
                <c:pt idx="7">
                  <c:v>1999-</c:v>
                </c:pt>
                <c:pt idx="8">
                  <c:v>2007-</c:v>
                </c:pt>
                <c:pt idx="9">
                  <c:v>2016-</c:v>
                </c:pt>
              </c:strCache>
            </c:strRef>
          </c:cat>
          <c:val>
            <c:numRef>
              <c:f>Bygninger!$D$182:$M$182</c:f>
              <c:numCache>
                <c:formatCode>#,##0.0</c:formatCode>
                <c:ptCount val="10"/>
                <c:pt idx="0">
                  <c:v>25.659857721809527</c:v>
                </c:pt>
                <c:pt idx="1">
                  <c:v>25.249414180841647</c:v>
                </c:pt>
                <c:pt idx="2">
                  <c:v>25.479706130814261</c:v>
                </c:pt>
                <c:pt idx="3">
                  <c:v>25.700041761934976</c:v>
                </c:pt>
                <c:pt idx="4">
                  <c:v>18.236259237390158</c:v>
                </c:pt>
                <c:pt idx="5">
                  <c:v>16.277649618703517</c:v>
                </c:pt>
                <c:pt idx="6">
                  <c:v>11.61286212445636</c:v>
                </c:pt>
                <c:pt idx="7">
                  <c:v>9.5066031987185369</c:v>
                </c:pt>
                <c:pt idx="8">
                  <c:v>11.0885399826041</c:v>
                </c:pt>
                <c:pt idx="9">
                  <c:v>6.0530693167299727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DA-44BE-8470-DE9165E29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6677871"/>
        <c:axId val="186795808"/>
      </c:barChart>
      <c:catAx>
        <c:axId val="180667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795808"/>
        <c:crosses val="autoZero"/>
        <c:auto val="1"/>
        <c:lblAlgn val="ctr"/>
        <c:lblOffset val="100"/>
        <c:noMultiLvlLbl val="0"/>
      </c:catAx>
      <c:valAx>
        <c:axId val="18679580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06677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19" Type="http://schemas.openxmlformats.org/officeDocument/2006/relationships/chart" Target="../charts/chart38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4</xdr:row>
      <xdr:rowOff>219074</xdr:rowOff>
    </xdr:from>
    <xdr:to>
      <xdr:col>23</xdr:col>
      <xdr:colOff>142875</xdr:colOff>
      <xdr:row>15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6D2D802-BE10-449C-9E51-8BE34F97C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371475</xdr:colOff>
      <xdr:row>20</xdr:row>
      <xdr:rowOff>219074</xdr:rowOff>
    </xdr:from>
    <xdr:to>
      <xdr:col>23</xdr:col>
      <xdr:colOff>66675</xdr:colOff>
      <xdr:row>31</xdr:row>
      <xdr:rowOff>9525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320EA33-D8A1-409A-AAC1-3CD6F86AA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390525</xdr:colOff>
      <xdr:row>57</xdr:row>
      <xdr:rowOff>219076</xdr:rowOff>
    </xdr:from>
    <xdr:to>
      <xdr:col>23</xdr:col>
      <xdr:colOff>85725</xdr:colOff>
      <xdr:row>67</xdr:row>
      <xdr:rowOff>238125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712E105-44B2-4CD3-8AFA-316FD7477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400050</xdr:colOff>
      <xdr:row>71</xdr:row>
      <xdr:rowOff>14287</xdr:rowOff>
    </xdr:from>
    <xdr:to>
      <xdr:col>23</xdr:col>
      <xdr:colOff>95250</xdr:colOff>
      <xdr:row>81</xdr:row>
      <xdr:rowOff>9525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80065C5-89E2-4411-A167-91751AA628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361950</xdr:colOff>
      <xdr:row>34</xdr:row>
      <xdr:rowOff>23812</xdr:rowOff>
    </xdr:from>
    <xdr:to>
      <xdr:col>23</xdr:col>
      <xdr:colOff>57150</xdr:colOff>
      <xdr:row>44</xdr:row>
      <xdr:rowOff>9525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AC8F17A-F3C8-452E-B39F-1C7CFCEB80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28575</xdr:colOff>
      <xdr:row>118</xdr:row>
      <xdr:rowOff>14287</xdr:rowOff>
    </xdr:from>
    <xdr:to>
      <xdr:col>23</xdr:col>
      <xdr:colOff>333375</xdr:colOff>
      <xdr:row>127</xdr:row>
      <xdr:rowOff>238125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112B8F4D-858F-4D43-9C7C-7B3426A8D6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57150</xdr:colOff>
      <xdr:row>161</xdr:row>
      <xdr:rowOff>238125</xdr:rowOff>
    </xdr:from>
    <xdr:to>
      <xdr:col>23</xdr:col>
      <xdr:colOff>361950</xdr:colOff>
      <xdr:row>172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F1BC5B5-3846-40E2-93BB-C55322CE98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130</xdr:row>
      <xdr:rowOff>14287</xdr:rowOff>
    </xdr:from>
    <xdr:to>
      <xdr:col>23</xdr:col>
      <xdr:colOff>304800</xdr:colOff>
      <xdr:row>140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F16FDF0B-C125-4644-9F16-14CE4AFB77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19050</xdr:colOff>
      <xdr:row>175</xdr:row>
      <xdr:rowOff>238125</xdr:rowOff>
    </xdr:from>
    <xdr:to>
      <xdr:col>23</xdr:col>
      <xdr:colOff>323850</xdr:colOff>
      <xdr:row>182</xdr:row>
      <xdr:rowOff>238125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3ADCD9BA-72E7-4F70-B33B-629CCF6CB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185</xdr:row>
      <xdr:rowOff>23812</xdr:rowOff>
    </xdr:from>
    <xdr:to>
      <xdr:col>23</xdr:col>
      <xdr:colOff>304800</xdr:colOff>
      <xdr:row>196</xdr:row>
      <xdr:rowOff>42862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DF2567E5-8AA8-4BE7-AB1E-B6A73D8D5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200</xdr:row>
      <xdr:rowOff>238125</xdr:rowOff>
    </xdr:from>
    <xdr:to>
      <xdr:col>23</xdr:col>
      <xdr:colOff>304800</xdr:colOff>
      <xdr:row>207</xdr:row>
      <xdr:rowOff>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FACA004E-AC64-408A-9BF2-F0335C534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83</xdr:row>
      <xdr:rowOff>4762</xdr:rowOff>
    </xdr:from>
    <xdr:to>
      <xdr:col>23</xdr:col>
      <xdr:colOff>304800</xdr:colOff>
      <xdr:row>92</xdr:row>
      <xdr:rowOff>228600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BFC8504-47C0-4D41-A1DD-68019695A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19050</xdr:colOff>
      <xdr:row>95</xdr:row>
      <xdr:rowOff>14287</xdr:rowOff>
    </xdr:from>
    <xdr:to>
      <xdr:col>23</xdr:col>
      <xdr:colOff>323850</xdr:colOff>
      <xdr:row>105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DC926BE1-8E46-430E-B693-3F97E5C5F3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19050</xdr:colOff>
      <xdr:row>45</xdr:row>
      <xdr:rowOff>14287</xdr:rowOff>
    </xdr:from>
    <xdr:to>
      <xdr:col>23</xdr:col>
      <xdr:colOff>323850</xdr:colOff>
      <xdr:row>54</xdr:row>
      <xdr:rowOff>209550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BDA330A0-04B9-4B08-ABCF-42471660C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38100</xdr:colOff>
      <xdr:row>144</xdr:row>
      <xdr:rowOff>23812</xdr:rowOff>
    </xdr:from>
    <xdr:to>
      <xdr:col>23</xdr:col>
      <xdr:colOff>342900</xdr:colOff>
      <xdr:row>153</xdr:row>
      <xdr:rowOff>228600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1C593E61-6711-4FEE-9F86-1554F8E31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5</xdr:row>
      <xdr:rowOff>14287</xdr:rowOff>
    </xdr:from>
    <xdr:to>
      <xdr:col>24</xdr:col>
      <xdr:colOff>323850</xdr:colOff>
      <xdr:row>15</xdr:row>
      <xdr:rowOff>9525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656470C6-3C21-435C-9AB3-CBC5FBE31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26</xdr:row>
      <xdr:rowOff>4762</xdr:rowOff>
    </xdr:from>
    <xdr:to>
      <xdr:col>24</xdr:col>
      <xdr:colOff>323850</xdr:colOff>
      <xdr:row>34</xdr:row>
      <xdr:rowOff>238125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F575F15C-0461-4B0C-B09C-9AEBE449C5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28575</xdr:colOff>
      <xdr:row>37</xdr:row>
      <xdr:rowOff>38099</xdr:rowOff>
    </xdr:from>
    <xdr:to>
      <xdr:col>24</xdr:col>
      <xdr:colOff>333375</xdr:colOff>
      <xdr:row>46</xdr:row>
      <xdr:rowOff>238124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C84FCF2-EA4F-4137-8B36-88D5F86B91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19050</xdr:colOff>
      <xdr:row>16</xdr:row>
      <xdr:rowOff>14288</xdr:rowOff>
    </xdr:from>
    <xdr:to>
      <xdr:col>24</xdr:col>
      <xdr:colOff>323850</xdr:colOff>
      <xdr:row>23</xdr:row>
      <xdr:rowOff>9526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DEF4048-0C28-46A0-91BC-210E71B1E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4</xdr:row>
      <xdr:rowOff>4762</xdr:rowOff>
    </xdr:from>
    <xdr:to>
      <xdr:col>23</xdr:col>
      <xdr:colOff>314325</xdr:colOff>
      <xdr:row>14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8C1D7D2-D317-4764-AFD1-B1E016A98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17</xdr:row>
      <xdr:rowOff>23812</xdr:rowOff>
    </xdr:from>
    <xdr:to>
      <xdr:col>23</xdr:col>
      <xdr:colOff>323850</xdr:colOff>
      <xdr:row>23</xdr:row>
      <xdr:rowOff>219075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4ADED7D-F430-4DB9-845E-BBBBFE06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</xdr:colOff>
      <xdr:row>31</xdr:row>
      <xdr:rowOff>14287</xdr:rowOff>
    </xdr:from>
    <xdr:to>
      <xdr:col>23</xdr:col>
      <xdr:colOff>333375</xdr:colOff>
      <xdr:row>41</xdr:row>
      <xdr:rowOff>209550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A6CE3E8-07B4-4D7E-AC1E-633CF0BA27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45</xdr:row>
      <xdr:rowOff>38100</xdr:rowOff>
    </xdr:from>
    <xdr:to>
      <xdr:col>23</xdr:col>
      <xdr:colOff>333375</xdr:colOff>
      <xdr:row>50</xdr:row>
      <xdr:rowOff>209550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F21B4DD-66C2-4839-A47E-48002D5F92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9525</xdr:colOff>
      <xdr:row>57</xdr:row>
      <xdr:rowOff>4762</xdr:rowOff>
    </xdr:from>
    <xdr:to>
      <xdr:col>23</xdr:col>
      <xdr:colOff>314325</xdr:colOff>
      <xdr:row>66</xdr:row>
      <xdr:rowOff>219075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67FCDB6-AB0A-47C5-895E-E72E6CE3C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9525</xdr:colOff>
      <xdr:row>70</xdr:row>
      <xdr:rowOff>23812</xdr:rowOff>
    </xdr:from>
    <xdr:to>
      <xdr:col>23</xdr:col>
      <xdr:colOff>314325</xdr:colOff>
      <xdr:row>79</xdr:row>
      <xdr:rowOff>209550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F67066B7-ED30-400E-BA4F-D91CF6989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9525</xdr:colOff>
      <xdr:row>83</xdr:row>
      <xdr:rowOff>14287</xdr:rowOff>
    </xdr:from>
    <xdr:to>
      <xdr:col>23</xdr:col>
      <xdr:colOff>314325</xdr:colOff>
      <xdr:row>92</xdr:row>
      <xdr:rowOff>200025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C56BDD7-5D0A-444E-BEB5-0C6B2F9B4F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</xdr:colOff>
      <xdr:row>96</xdr:row>
      <xdr:rowOff>14287</xdr:rowOff>
    </xdr:from>
    <xdr:to>
      <xdr:col>23</xdr:col>
      <xdr:colOff>323850</xdr:colOff>
      <xdr:row>105</xdr:row>
      <xdr:rowOff>190500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E7839117-0B34-4F39-B349-2A730ECC4C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19050</xdr:colOff>
      <xdr:row>109</xdr:row>
      <xdr:rowOff>33337</xdr:rowOff>
    </xdr:from>
    <xdr:to>
      <xdr:col>23</xdr:col>
      <xdr:colOff>323850</xdr:colOff>
      <xdr:row>118</xdr:row>
      <xdr:rowOff>209550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AD227CF-E252-4570-A13C-1B89F00D44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9525</xdr:colOff>
      <xdr:row>122</xdr:row>
      <xdr:rowOff>23812</xdr:rowOff>
    </xdr:from>
    <xdr:to>
      <xdr:col>23</xdr:col>
      <xdr:colOff>314325</xdr:colOff>
      <xdr:row>132</xdr:row>
      <xdr:rowOff>9525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8BCFB790-9404-49BA-AE17-9E24A22D98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135</xdr:row>
      <xdr:rowOff>14287</xdr:rowOff>
    </xdr:from>
    <xdr:to>
      <xdr:col>23</xdr:col>
      <xdr:colOff>304800</xdr:colOff>
      <xdr:row>144</xdr:row>
      <xdr:rowOff>219075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0D970C9-BDDC-463C-9700-5E4862A3E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19050</xdr:colOff>
      <xdr:row>149</xdr:row>
      <xdr:rowOff>14287</xdr:rowOff>
    </xdr:from>
    <xdr:to>
      <xdr:col>23</xdr:col>
      <xdr:colOff>323850</xdr:colOff>
      <xdr:row>158</xdr:row>
      <xdr:rowOff>209550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9597ABF7-7450-4677-8A6B-F1CE3AAB13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161</xdr:row>
      <xdr:rowOff>23812</xdr:rowOff>
    </xdr:from>
    <xdr:to>
      <xdr:col>23</xdr:col>
      <xdr:colOff>304800</xdr:colOff>
      <xdr:row>170</xdr:row>
      <xdr:rowOff>219075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AD0E855F-264C-4F35-BE84-BF1161F8D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173</xdr:row>
      <xdr:rowOff>33337</xdr:rowOff>
    </xdr:from>
    <xdr:to>
      <xdr:col>23</xdr:col>
      <xdr:colOff>304800</xdr:colOff>
      <xdr:row>182</xdr:row>
      <xdr:rowOff>209550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64C83F7A-DEFF-4BCC-BFA8-B26F7CCB1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19050</xdr:colOff>
      <xdr:row>185</xdr:row>
      <xdr:rowOff>33337</xdr:rowOff>
    </xdr:from>
    <xdr:to>
      <xdr:col>23</xdr:col>
      <xdr:colOff>323850</xdr:colOff>
      <xdr:row>195</xdr:row>
      <xdr:rowOff>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F068B3D-8B94-407B-9B76-A675E19AFB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19050</xdr:colOff>
      <xdr:row>210</xdr:row>
      <xdr:rowOff>23812</xdr:rowOff>
    </xdr:from>
    <xdr:to>
      <xdr:col>23</xdr:col>
      <xdr:colOff>323850</xdr:colOff>
      <xdr:row>219</xdr:row>
      <xdr:rowOff>200025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766EE8-4DBC-4E48-91E1-C54300F215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19050</xdr:colOff>
      <xdr:row>198</xdr:row>
      <xdr:rowOff>14286</xdr:rowOff>
    </xdr:from>
    <xdr:to>
      <xdr:col>23</xdr:col>
      <xdr:colOff>323850</xdr:colOff>
      <xdr:row>207</xdr:row>
      <xdr:rowOff>209549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552EDF8C-F0D3-4520-AC3F-88C671ABA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9525</xdr:colOff>
      <xdr:row>235</xdr:row>
      <xdr:rowOff>33337</xdr:rowOff>
    </xdr:from>
    <xdr:to>
      <xdr:col>23</xdr:col>
      <xdr:colOff>314325</xdr:colOff>
      <xdr:row>244</xdr:row>
      <xdr:rowOff>219075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F1768846-E88A-4C83-8CD9-44919C2CE1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19050</xdr:colOff>
      <xdr:row>223</xdr:row>
      <xdr:rowOff>19050</xdr:rowOff>
    </xdr:from>
    <xdr:to>
      <xdr:col>23</xdr:col>
      <xdr:colOff>323850</xdr:colOff>
      <xdr:row>233</xdr:row>
      <xdr:rowOff>9525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86A45F5C-6D71-440B-954B-2D8CFF87E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587F-5FC6-41D0-9458-DB8A4FF52C2F}">
  <dimension ref="A1:AK239"/>
  <sheetViews>
    <sheetView tabSelected="1" topLeftCell="A121" workbookViewId="0">
      <selection activeCell="O133" sqref="O133:O139"/>
    </sheetView>
  </sheetViews>
  <sheetFormatPr defaultRowHeight="13.5" x14ac:dyDescent="0.25"/>
  <cols>
    <col min="1" max="2" width="9.140625" style="1"/>
    <col min="3" max="3" width="12.7109375" style="1" customWidth="1"/>
    <col min="4" max="13" width="8.7109375" style="1" customWidth="1"/>
    <col min="14" max="14" width="10.7109375" style="1" customWidth="1"/>
    <col min="15" max="16384" width="9.140625" style="1"/>
  </cols>
  <sheetData>
    <row r="1" spans="1:34" ht="25.5" x14ac:dyDescent="0.35">
      <c r="A1" s="16" t="s">
        <v>0</v>
      </c>
    </row>
    <row r="2" spans="1:34" ht="18" customHeight="1" x14ac:dyDescent="0.25"/>
    <row r="3" spans="1:34" ht="18" customHeight="1" x14ac:dyDescent="0.25"/>
    <row r="4" spans="1:34" ht="18" customHeight="1" x14ac:dyDescent="0.25"/>
    <row r="5" spans="1:34" ht="18" customHeight="1" x14ac:dyDescent="0.25">
      <c r="A5" s="1" t="s">
        <v>8</v>
      </c>
    </row>
    <row r="6" spans="1:34" ht="18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34" ht="18" customHeight="1" x14ac:dyDescent="0.25">
      <c r="B7" s="2"/>
      <c r="C7" s="6" t="s">
        <v>18</v>
      </c>
      <c r="D7" s="3">
        <v>-1890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 t="s">
        <v>43</v>
      </c>
      <c r="Z7" s="6" t="s">
        <v>18</v>
      </c>
      <c r="AA7" s="2" t="s">
        <v>19</v>
      </c>
      <c r="AB7" s="1" t="s">
        <v>21</v>
      </c>
      <c r="AE7" s="1" t="s">
        <v>44</v>
      </c>
      <c r="AF7" s="6" t="s">
        <v>18</v>
      </c>
      <c r="AG7" s="2" t="s">
        <v>19</v>
      </c>
      <c r="AH7" s="1" t="s">
        <v>21</v>
      </c>
    </row>
    <row r="8" spans="1:34" ht="18" customHeight="1" x14ac:dyDescent="0.25">
      <c r="B8" s="2"/>
      <c r="C8" s="4" t="s">
        <v>2</v>
      </c>
      <c r="D8" s="5">
        <v>30047</v>
      </c>
      <c r="E8" s="5">
        <v>44133</v>
      </c>
      <c r="F8" s="5">
        <v>12677</v>
      </c>
      <c r="G8" s="5">
        <v>4177</v>
      </c>
      <c r="H8" s="5">
        <v>4492</v>
      </c>
      <c r="I8" s="5">
        <v>2924</v>
      </c>
      <c r="J8" s="5">
        <v>4661</v>
      </c>
      <c r="K8" s="5">
        <v>2081</v>
      </c>
      <c r="L8" s="5">
        <v>3070</v>
      </c>
      <c r="M8" s="5">
        <v>923</v>
      </c>
      <c r="N8" s="5">
        <v>109185</v>
      </c>
      <c r="O8" s="2"/>
      <c r="P8" s="2"/>
      <c r="Q8" s="2"/>
      <c r="R8" s="2"/>
      <c r="S8" s="2"/>
      <c r="U8" s="2"/>
      <c r="V8" s="2"/>
      <c r="W8" s="2"/>
      <c r="X8" s="2"/>
      <c r="Y8" s="4" t="s">
        <v>2</v>
      </c>
      <c r="Z8" s="5">
        <f>1000*ROUND(N8/1000,0)</f>
        <v>109000</v>
      </c>
      <c r="AA8" s="5">
        <f>1000*ROUND(N23/1000,0)</f>
        <v>21570000</v>
      </c>
      <c r="AB8" s="5">
        <f t="shared" ref="AB8:AB13" si="0">N23/N8</f>
        <v>197.55419700508313</v>
      </c>
      <c r="AE8" s="4" t="s">
        <v>2</v>
      </c>
      <c r="AF8" s="5">
        <v>22712</v>
      </c>
    </row>
    <row r="9" spans="1:34" ht="18" customHeight="1" x14ac:dyDescent="0.25">
      <c r="B9" s="2"/>
      <c r="C9" s="4" t="s">
        <v>3</v>
      </c>
      <c r="D9" s="5">
        <v>67234</v>
      </c>
      <c r="E9" s="5">
        <v>167122</v>
      </c>
      <c r="F9" s="5">
        <v>122172</v>
      </c>
      <c r="G9" s="5">
        <v>94650</v>
      </c>
      <c r="H9" s="5">
        <v>283682</v>
      </c>
      <c r="I9" s="5">
        <v>144622</v>
      </c>
      <c r="J9" s="5">
        <v>122815</v>
      </c>
      <c r="K9" s="5">
        <v>47191</v>
      </c>
      <c r="L9" s="5">
        <v>47558</v>
      </c>
      <c r="M9" s="5">
        <v>23619</v>
      </c>
      <c r="N9" s="5">
        <v>1120665</v>
      </c>
      <c r="O9" s="2"/>
      <c r="Y9" s="4" t="s">
        <v>3</v>
      </c>
      <c r="Z9" s="5">
        <f t="shared" ref="Z9:Z14" si="1">1000*ROUND(N9/1000,0)</f>
        <v>1121000</v>
      </c>
      <c r="AA9" s="5">
        <f t="shared" ref="AA9:AA14" si="2">1000*ROUND(N24/1000,0)</f>
        <v>167204000</v>
      </c>
      <c r="AB9" s="5">
        <f t="shared" si="0"/>
        <v>149.20073706236923</v>
      </c>
      <c r="AE9" s="4" t="s">
        <v>3</v>
      </c>
      <c r="AF9" s="5">
        <v>401973</v>
      </c>
    </row>
    <row r="10" spans="1:34" ht="18" customHeight="1" x14ac:dyDescent="0.25">
      <c r="B10" s="2"/>
      <c r="C10" s="4" t="s">
        <v>4</v>
      </c>
      <c r="D10" s="5">
        <v>13315</v>
      </c>
      <c r="E10" s="5">
        <v>21021</v>
      </c>
      <c r="F10" s="5">
        <v>18132</v>
      </c>
      <c r="G10" s="5">
        <v>23162</v>
      </c>
      <c r="H10" s="5">
        <v>48661</v>
      </c>
      <c r="I10" s="5">
        <v>38195</v>
      </c>
      <c r="J10" s="5">
        <v>155579</v>
      </c>
      <c r="K10" s="5">
        <v>44085</v>
      </c>
      <c r="L10" s="5">
        <v>30594</v>
      </c>
      <c r="M10" s="5">
        <v>21739</v>
      </c>
      <c r="N10" s="5">
        <v>414483</v>
      </c>
      <c r="O10" s="2"/>
      <c r="P10" s="2"/>
      <c r="Q10" s="2"/>
      <c r="R10" s="2"/>
      <c r="S10" s="2"/>
      <c r="U10" s="2"/>
      <c r="V10" s="2"/>
      <c r="W10" s="2"/>
      <c r="X10" s="2"/>
      <c r="Y10" s="4" t="s">
        <v>4</v>
      </c>
      <c r="Z10" s="5">
        <f t="shared" si="1"/>
        <v>414000</v>
      </c>
      <c r="AA10" s="5">
        <f t="shared" si="2"/>
        <v>39320000</v>
      </c>
      <c r="AB10" s="5">
        <f t="shared" si="0"/>
        <v>94.864957066996723</v>
      </c>
      <c r="AE10" s="4" t="s">
        <v>4</v>
      </c>
      <c r="AF10" s="5">
        <v>144997</v>
      </c>
    </row>
    <row r="11" spans="1:34" ht="18" customHeight="1" x14ac:dyDescent="0.25">
      <c r="B11" s="2"/>
      <c r="C11" s="4" t="s">
        <v>5</v>
      </c>
      <c r="D11" s="5">
        <v>11286</v>
      </c>
      <c r="E11" s="5">
        <v>36891</v>
      </c>
      <c r="F11" s="5">
        <v>18392</v>
      </c>
      <c r="G11" s="5">
        <v>6705</v>
      </c>
      <c r="H11" s="5">
        <v>9004</v>
      </c>
      <c r="I11" s="5">
        <v>2876</v>
      </c>
      <c r="J11" s="5">
        <v>10952</v>
      </c>
      <c r="K11" s="5">
        <v>4752</v>
      </c>
      <c r="L11" s="5">
        <v>3881</v>
      </c>
      <c r="M11" s="5">
        <v>2881</v>
      </c>
      <c r="N11" s="5">
        <v>107620</v>
      </c>
      <c r="O11" s="2"/>
      <c r="P11" s="2"/>
      <c r="Q11" s="2"/>
      <c r="R11" s="2"/>
      <c r="S11" s="2"/>
      <c r="U11" s="2"/>
      <c r="V11" s="2"/>
      <c r="W11" s="2"/>
      <c r="X11" s="2"/>
      <c r="Y11" s="4" t="s">
        <v>5</v>
      </c>
      <c r="Z11" s="5">
        <f t="shared" si="1"/>
        <v>108000</v>
      </c>
      <c r="AA11" s="5">
        <f t="shared" si="2"/>
        <v>98921000</v>
      </c>
      <c r="AB11" s="5">
        <f t="shared" si="0"/>
        <v>919.16816576844451</v>
      </c>
      <c r="AE11" s="4" t="s">
        <v>5</v>
      </c>
      <c r="AF11" s="5">
        <v>46605</v>
      </c>
    </row>
    <row r="12" spans="1:34" ht="18" customHeight="1" x14ac:dyDescent="0.25">
      <c r="B12" s="2"/>
      <c r="C12" s="4" t="s">
        <v>7</v>
      </c>
      <c r="D12" s="5">
        <v>5608</v>
      </c>
      <c r="E12" s="5">
        <v>10514</v>
      </c>
      <c r="F12" s="5">
        <v>4251</v>
      </c>
      <c r="G12" s="5">
        <v>3024</v>
      </c>
      <c r="H12" s="5">
        <v>8324</v>
      </c>
      <c r="I12" s="5">
        <v>4281</v>
      </c>
      <c r="J12" s="5">
        <v>10598</v>
      </c>
      <c r="K12" s="5">
        <v>4024</v>
      </c>
      <c r="L12" s="5">
        <v>4057</v>
      </c>
      <c r="M12" s="5">
        <v>1458</v>
      </c>
      <c r="N12" s="5">
        <v>56139</v>
      </c>
      <c r="O12" s="2"/>
      <c r="P12" s="2"/>
      <c r="Q12" s="2"/>
      <c r="R12" s="2"/>
      <c r="S12" s="2"/>
      <c r="U12" s="2"/>
      <c r="V12" s="2"/>
      <c r="W12" s="2"/>
      <c r="X12" s="2"/>
      <c r="Y12" s="4" t="s">
        <v>7</v>
      </c>
      <c r="Z12" s="5">
        <f t="shared" si="1"/>
        <v>56000</v>
      </c>
      <c r="AA12" s="5">
        <f t="shared" si="2"/>
        <v>57012000</v>
      </c>
      <c r="AB12" s="5">
        <f t="shared" si="0"/>
        <v>1015.5510429469709</v>
      </c>
      <c r="AE12" s="4" t="s">
        <v>7</v>
      </c>
      <c r="AF12" s="5">
        <v>18272</v>
      </c>
    </row>
    <row r="13" spans="1:34" ht="18" customHeight="1" x14ac:dyDescent="0.25">
      <c r="B13" s="2"/>
      <c r="C13" s="4" t="s">
        <v>6</v>
      </c>
      <c r="D13" s="5">
        <v>4238</v>
      </c>
      <c r="E13" s="5">
        <v>5798</v>
      </c>
      <c r="F13" s="5">
        <v>2821</v>
      </c>
      <c r="G13" s="5">
        <v>2953</v>
      </c>
      <c r="H13" s="5">
        <v>6518</v>
      </c>
      <c r="I13" s="5">
        <v>2890</v>
      </c>
      <c r="J13" s="5">
        <v>7186</v>
      </c>
      <c r="K13" s="5">
        <v>2771</v>
      </c>
      <c r="L13" s="5">
        <v>2209</v>
      </c>
      <c r="M13" s="5">
        <v>859</v>
      </c>
      <c r="N13" s="5">
        <v>38243</v>
      </c>
      <c r="O13" s="2"/>
      <c r="P13" s="2"/>
      <c r="Q13" s="2"/>
      <c r="R13" s="2"/>
      <c r="S13" s="2"/>
      <c r="U13" s="2"/>
      <c r="V13" s="2"/>
      <c r="W13" s="2"/>
      <c r="X13" s="2"/>
      <c r="Y13" s="4" t="s">
        <v>6</v>
      </c>
      <c r="Z13" s="5">
        <f t="shared" si="1"/>
        <v>38000</v>
      </c>
      <c r="AA13" s="5">
        <f t="shared" si="2"/>
        <v>38960000</v>
      </c>
      <c r="AB13" s="5">
        <f t="shared" si="0"/>
        <v>1018.7524252804435</v>
      </c>
      <c r="AE13" s="4" t="s">
        <v>6</v>
      </c>
      <c r="AF13" s="5">
        <v>17739</v>
      </c>
    </row>
    <row r="14" spans="1:34" ht="18" customHeight="1" x14ac:dyDescent="0.25">
      <c r="B14" s="2"/>
      <c r="C14" s="4" t="s">
        <v>1</v>
      </c>
      <c r="D14" s="5">
        <v>129401</v>
      </c>
      <c r="E14" s="5">
        <v>282242</v>
      </c>
      <c r="F14" s="5">
        <v>173641</v>
      </c>
      <c r="G14" s="5">
        <v>127156</v>
      </c>
      <c r="H14" s="5">
        <v>345849</v>
      </c>
      <c r="I14" s="5">
        <v>181750</v>
      </c>
      <c r="J14" s="5">
        <v>237873</v>
      </c>
      <c r="K14" s="5">
        <v>85670</v>
      </c>
      <c r="L14" s="5">
        <v>81805</v>
      </c>
      <c r="M14" s="5">
        <v>46360</v>
      </c>
      <c r="N14" s="5">
        <v>1691747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4" t="s">
        <v>1</v>
      </c>
      <c r="Z14" s="5">
        <f t="shared" si="1"/>
        <v>1692000</v>
      </c>
      <c r="AA14" s="5">
        <f t="shared" si="2"/>
        <v>422987000</v>
      </c>
      <c r="AE14" s="4" t="s">
        <v>1</v>
      </c>
      <c r="AF14" s="5">
        <v>652298</v>
      </c>
    </row>
    <row r="15" spans="1:34" ht="18" customHeight="1" x14ac:dyDescent="0.25">
      <c r="B15" s="2"/>
      <c r="C15" s="1" t="s">
        <v>82</v>
      </c>
      <c r="D15" s="11">
        <f>D14</f>
        <v>129401</v>
      </c>
      <c r="E15" s="11">
        <f>D15+E14</f>
        <v>411643</v>
      </c>
      <c r="F15" s="11">
        <f t="shared" ref="F15:M15" si="3">E15+F14</f>
        <v>585284</v>
      </c>
      <c r="G15" s="11">
        <f t="shared" si="3"/>
        <v>712440</v>
      </c>
      <c r="H15" s="11">
        <f t="shared" si="3"/>
        <v>1058289</v>
      </c>
      <c r="I15" s="11">
        <f t="shared" si="3"/>
        <v>1240039</v>
      </c>
      <c r="J15" s="11">
        <f t="shared" si="3"/>
        <v>1477912</v>
      </c>
      <c r="K15" s="11">
        <f t="shared" si="3"/>
        <v>1563582</v>
      </c>
      <c r="L15" s="11">
        <f t="shared" si="3"/>
        <v>1645387</v>
      </c>
      <c r="M15" s="11">
        <f t="shared" si="3"/>
        <v>1691747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34" ht="18" customHeight="1" x14ac:dyDescent="0.25">
      <c r="B16" s="2"/>
      <c r="C16" s="2" t="s">
        <v>53</v>
      </c>
      <c r="D16" s="14">
        <f>100*SUM($D14:D14)/$N14</f>
        <v>7.6489569657874377</v>
      </c>
      <c r="E16" s="14">
        <f>100*SUM($D14:E14)/$N14</f>
        <v>24.332420864349103</v>
      </c>
      <c r="F16" s="14">
        <f>100*SUM($D14:F14)/$N14</f>
        <v>34.596426061343685</v>
      </c>
      <c r="G16" s="14">
        <f>100*SUM($D14:G14)/$N14</f>
        <v>42.112679969286191</v>
      </c>
      <c r="H16" s="14">
        <f>100*SUM($D14:H14)/$N14</f>
        <v>62.555985026129797</v>
      </c>
      <c r="I16" s="14">
        <f>100*SUM($D14:I14)/$N14</f>
        <v>73.299317214689907</v>
      </c>
      <c r="J16" s="14">
        <f>100*SUM($D14:J14)/$N14</f>
        <v>87.360107628386515</v>
      </c>
      <c r="K16" s="14">
        <f>100*SUM($D14:K14)/$N14</f>
        <v>92.424103604144122</v>
      </c>
      <c r="L16" s="14">
        <f>100*SUM($D14:L14)/$N14</f>
        <v>97.259637522631934</v>
      </c>
      <c r="M16" s="14">
        <f>100*SUM($D14:M14)/$N14</f>
        <v>100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B17" s="2"/>
      <c r="C17" s="2" t="s">
        <v>54</v>
      </c>
      <c r="D17" s="14">
        <f>100*SUM($D9:D9)/$N9</f>
        <v>5.9994735268791297</v>
      </c>
      <c r="E17" s="14">
        <f>100*SUM($D9:E9)/$N9</f>
        <v>20.912226222823055</v>
      </c>
      <c r="F17" s="14">
        <f>100*SUM($D9:F9)/$N9</f>
        <v>31.813967599594882</v>
      </c>
      <c r="G17" s="14">
        <f>100*SUM($D9:G9)/$N9</f>
        <v>40.259845716605767</v>
      </c>
      <c r="H17" s="14">
        <f>100*SUM($D9:H9)/$N9</f>
        <v>65.573565695368373</v>
      </c>
      <c r="I17" s="14">
        <f>100*SUM($D9:I9)/$N9</f>
        <v>78.478581913417486</v>
      </c>
      <c r="J17" s="14">
        <f>100*SUM($D9:J9)/$N9</f>
        <v>89.437699937090926</v>
      </c>
      <c r="K17" s="14">
        <f>100*SUM($D9:K9)/$N9</f>
        <v>93.648681809461351</v>
      </c>
      <c r="L17" s="14">
        <f>100*SUM($D9:L9)/$N9</f>
        <v>97.892412094604538</v>
      </c>
      <c r="M17" s="14">
        <f>100*SUM($D9:M9)/$N9</f>
        <v>100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25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4"/>
      <c r="Z20" s="2"/>
    </row>
    <row r="21" spans="1:26" ht="18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B22" s="2"/>
      <c r="C22" s="2" t="s">
        <v>19</v>
      </c>
      <c r="D22" s="3">
        <v>-1890</v>
      </c>
      <c r="E22" s="3" t="s">
        <v>9</v>
      </c>
      <c r="F22" s="3" t="s">
        <v>10</v>
      </c>
      <c r="G22" s="3" t="s">
        <v>11</v>
      </c>
      <c r="H22" s="3" t="s">
        <v>12</v>
      </c>
      <c r="I22" s="3" t="s">
        <v>13</v>
      </c>
      <c r="J22" s="3" t="s">
        <v>14</v>
      </c>
      <c r="K22" s="3" t="s">
        <v>15</v>
      </c>
      <c r="L22" s="3" t="s">
        <v>16</v>
      </c>
      <c r="M22" s="3" t="s">
        <v>17</v>
      </c>
      <c r="N22" s="3" t="s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B23" s="2"/>
      <c r="C23" s="4" t="s">
        <v>2</v>
      </c>
      <c r="D23" s="5">
        <v>6310335</v>
      </c>
      <c r="E23" s="5">
        <v>8389928</v>
      </c>
      <c r="F23" s="5">
        <v>2299178</v>
      </c>
      <c r="G23" s="5">
        <v>727248</v>
      </c>
      <c r="H23" s="5">
        <v>842866</v>
      </c>
      <c r="I23" s="5">
        <v>619507</v>
      </c>
      <c r="J23" s="5">
        <v>973708</v>
      </c>
      <c r="K23" s="5">
        <v>464734</v>
      </c>
      <c r="L23" s="5">
        <v>729098</v>
      </c>
      <c r="M23" s="5">
        <v>213353</v>
      </c>
      <c r="N23" s="5">
        <v>21569955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B24" s="2"/>
      <c r="C24" s="4" t="s">
        <v>3</v>
      </c>
      <c r="D24" s="5">
        <v>10592507</v>
      </c>
      <c r="E24" s="5">
        <v>26232234</v>
      </c>
      <c r="F24" s="5">
        <v>16972687</v>
      </c>
      <c r="G24" s="5">
        <v>12030746</v>
      </c>
      <c r="H24" s="5">
        <v>40932395</v>
      </c>
      <c r="I24" s="5">
        <v>22312241</v>
      </c>
      <c r="J24" s="5">
        <v>18060227</v>
      </c>
      <c r="K24" s="5">
        <v>7574030</v>
      </c>
      <c r="L24" s="5">
        <v>8340702</v>
      </c>
      <c r="M24" s="5">
        <v>4156275</v>
      </c>
      <c r="N24" s="5">
        <v>167204044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B25" s="2"/>
      <c r="C25" s="4" t="s">
        <v>4</v>
      </c>
      <c r="D25" s="5">
        <v>1532087</v>
      </c>
      <c r="E25" s="5">
        <v>2416151</v>
      </c>
      <c r="F25" s="5">
        <v>1795475</v>
      </c>
      <c r="G25" s="5">
        <v>2213068</v>
      </c>
      <c r="H25" s="5">
        <v>4910602</v>
      </c>
      <c r="I25" s="5">
        <v>3759580</v>
      </c>
      <c r="J25" s="5">
        <v>12933554</v>
      </c>
      <c r="K25" s="5">
        <v>4084801</v>
      </c>
      <c r="L25" s="5">
        <v>3273541</v>
      </c>
      <c r="M25" s="5">
        <v>2401053</v>
      </c>
      <c r="N25" s="5">
        <v>39319912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B26" s="2"/>
      <c r="C26" s="4" t="s">
        <v>5</v>
      </c>
      <c r="D26" s="5">
        <v>6606540</v>
      </c>
      <c r="E26" s="5">
        <v>22126208</v>
      </c>
      <c r="F26" s="5">
        <v>15679311</v>
      </c>
      <c r="G26" s="5">
        <v>8622705</v>
      </c>
      <c r="H26" s="5">
        <v>16677473</v>
      </c>
      <c r="I26" s="5">
        <v>5356703</v>
      </c>
      <c r="J26" s="5">
        <v>9365568</v>
      </c>
      <c r="K26" s="5">
        <v>4631055</v>
      </c>
      <c r="L26" s="5">
        <v>5231382</v>
      </c>
      <c r="M26" s="5">
        <v>4623933</v>
      </c>
      <c r="N26" s="5">
        <v>98920878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B27" s="2"/>
      <c r="C27" s="4" t="s">
        <v>7</v>
      </c>
      <c r="D27" s="5">
        <v>4030480</v>
      </c>
      <c r="E27" s="5">
        <v>7232309</v>
      </c>
      <c r="F27" s="5">
        <v>3175979</v>
      </c>
      <c r="G27" s="5">
        <v>2524970</v>
      </c>
      <c r="H27" s="5">
        <v>9465318</v>
      </c>
      <c r="I27" s="5">
        <v>4697394</v>
      </c>
      <c r="J27" s="5">
        <v>11980830</v>
      </c>
      <c r="K27" s="5">
        <v>5503907</v>
      </c>
      <c r="L27" s="5">
        <v>6284508</v>
      </c>
      <c r="M27" s="5">
        <v>2116325</v>
      </c>
      <c r="N27" s="5">
        <v>57012020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B28" s="2"/>
      <c r="C28" s="4" t="s">
        <v>6</v>
      </c>
      <c r="D28" s="5">
        <v>2478943</v>
      </c>
      <c r="E28" s="5">
        <v>4500655</v>
      </c>
      <c r="F28" s="5">
        <v>2676108</v>
      </c>
      <c r="G28" s="5">
        <v>3409688</v>
      </c>
      <c r="H28" s="5">
        <v>8744102</v>
      </c>
      <c r="I28" s="5">
        <v>4303086</v>
      </c>
      <c r="J28" s="5">
        <v>6293717</v>
      </c>
      <c r="K28" s="5">
        <v>2561758</v>
      </c>
      <c r="L28" s="5">
        <v>2574592</v>
      </c>
      <c r="M28" s="5">
        <v>1417500</v>
      </c>
      <c r="N28" s="5">
        <v>38960149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B29" s="2"/>
      <c r="C29" s="4" t="s">
        <v>1</v>
      </c>
      <c r="D29" s="5">
        <v>31550892</v>
      </c>
      <c r="E29" s="5">
        <v>70897485</v>
      </c>
      <c r="F29" s="5">
        <v>42598738</v>
      </c>
      <c r="G29" s="5">
        <v>29528425</v>
      </c>
      <c r="H29" s="5">
        <v>81572756</v>
      </c>
      <c r="I29" s="5">
        <v>41048511</v>
      </c>
      <c r="J29" s="5">
        <v>59607604</v>
      </c>
      <c r="K29" s="5">
        <v>24820285</v>
      </c>
      <c r="L29" s="5">
        <v>26433823</v>
      </c>
      <c r="M29" s="5">
        <v>14928439</v>
      </c>
      <c r="N29" s="5">
        <v>422986958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25">
      <c r="B30" s="2"/>
      <c r="C30" s="1" t="s">
        <v>82</v>
      </c>
      <c r="D30" s="11">
        <f>D29</f>
        <v>31550892</v>
      </c>
      <c r="E30" s="11">
        <f>D30+E29</f>
        <v>102448377</v>
      </c>
      <c r="F30" s="11">
        <f t="shared" ref="F30" si="4">E30+F29</f>
        <v>145047115</v>
      </c>
      <c r="G30" s="11">
        <f t="shared" ref="G30" si="5">F30+G29</f>
        <v>174575540</v>
      </c>
      <c r="H30" s="11">
        <f t="shared" ref="H30" si="6">G30+H29</f>
        <v>256148296</v>
      </c>
      <c r="I30" s="11">
        <f t="shared" ref="I30" si="7">H30+I29</f>
        <v>297196807</v>
      </c>
      <c r="J30" s="11">
        <f t="shared" ref="J30" si="8">I30+J29</f>
        <v>356804411</v>
      </c>
      <c r="K30" s="11">
        <f t="shared" ref="K30" si="9">J30+K29</f>
        <v>381624696</v>
      </c>
      <c r="L30" s="11">
        <f t="shared" ref="L30" si="10">K30+L29</f>
        <v>408058519</v>
      </c>
      <c r="M30" s="11">
        <f t="shared" ref="M30" si="11">L30+M29</f>
        <v>422986958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25">
      <c r="C31" s="2" t="s">
        <v>53</v>
      </c>
      <c r="D31" s="14">
        <f>100*SUM($D29:D29)/$N29</f>
        <v>7.4590696954774671</v>
      </c>
      <c r="E31" s="14">
        <f>100*SUM($D29:E29)/$N29</f>
        <v>24.220221229610583</v>
      </c>
      <c r="F31" s="14">
        <f>100*SUM($D29:F29)/$N29</f>
        <v>34.291155378837942</v>
      </c>
      <c r="G31" s="14">
        <f>100*SUM($D29:G29)/$N29</f>
        <v>41.272085745962883</v>
      </c>
      <c r="H31" s="14">
        <f>100*SUM($D29:H29)/$N29</f>
        <v>60.55701982187356</v>
      </c>
      <c r="I31" s="14">
        <f>100*SUM($D29:I29)/$N29</f>
        <v>70.26145874691484</v>
      </c>
      <c r="J31" s="14">
        <f>100*SUM($D29:J29)/$N29</f>
        <v>84.353525386945861</v>
      </c>
      <c r="K31" s="14">
        <f>100*SUM($D29:K29)/$N29</f>
        <v>90.221385974742034</v>
      </c>
      <c r="L31" s="14">
        <f>100*SUM($D29:L29)/$N29</f>
        <v>96.470709387687549</v>
      </c>
      <c r="M31" s="14">
        <f>100*SUM($D29:M29)/$N29</f>
        <v>100</v>
      </c>
    </row>
    <row r="32" spans="1:26" ht="18" customHeight="1" x14ac:dyDescent="0.25"/>
    <row r="33" spans="1:37" ht="18" customHeight="1" x14ac:dyDescent="0.25"/>
    <row r="34" spans="1:37" ht="18" customHeight="1" x14ac:dyDescent="0.25">
      <c r="A34" s="1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37" ht="18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37" ht="18" customHeight="1" x14ac:dyDescent="0.25">
      <c r="B36" s="2"/>
      <c r="C36" s="2" t="s">
        <v>19</v>
      </c>
      <c r="D36" s="3">
        <v>-1890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2"/>
      <c r="Z36" s="2" t="s">
        <v>19</v>
      </c>
      <c r="AA36" s="3">
        <v>-1890</v>
      </c>
      <c r="AB36" s="3" t="s">
        <v>9</v>
      </c>
      <c r="AC36" s="3" t="s">
        <v>10</v>
      </c>
      <c r="AD36" s="3" t="s">
        <v>11</v>
      </c>
      <c r="AE36" s="3" t="s">
        <v>12</v>
      </c>
      <c r="AF36" s="3" t="s">
        <v>13</v>
      </c>
      <c r="AG36" s="3" t="s">
        <v>14</v>
      </c>
      <c r="AH36" s="3" t="s">
        <v>15</v>
      </c>
      <c r="AI36" s="3" t="s">
        <v>16</v>
      </c>
      <c r="AJ36" s="3" t="s">
        <v>17</v>
      </c>
      <c r="AK36" s="3" t="s">
        <v>1</v>
      </c>
    </row>
    <row r="37" spans="1:37" ht="18" customHeight="1" x14ac:dyDescent="0.25">
      <c r="B37" s="2"/>
      <c r="C37" s="4" t="s">
        <v>2</v>
      </c>
      <c r="D37" s="5">
        <f>D23/D8</f>
        <v>210.01547575465105</v>
      </c>
      <c r="E37" s="5">
        <f t="shared" ref="E37:M37" si="12">E23/E8</f>
        <v>190.10554460381121</v>
      </c>
      <c r="F37" s="5">
        <f t="shared" si="12"/>
        <v>181.36609607951408</v>
      </c>
      <c r="G37" s="5">
        <f t="shared" si="12"/>
        <v>174.10773282259996</v>
      </c>
      <c r="H37" s="5">
        <f t="shared" si="12"/>
        <v>187.63713268032058</v>
      </c>
      <c r="I37" s="5">
        <f t="shared" si="12"/>
        <v>211.86969904240766</v>
      </c>
      <c r="J37" s="5">
        <f t="shared" si="12"/>
        <v>208.90538511049132</v>
      </c>
      <c r="K37" s="5">
        <f t="shared" si="12"/>
        <v>223.32244113407015</v>
      </c>
      <c r="L37" s="5">
        <f t="shared" si="12"/>
        <v>237.4912052117264</v>
      </c>
      <c r="M37" s="5">
        <f t="shared" si="12"/>
        <v>231.15167930660888</v>
      </c>
      <c r="N37" s="5">
        <f t="shared" ref="N37" si="13">N23/N8</f>
        <v>197.55419700508313</v>
      </c>
      <c r="O37" s="2"/>
      <c r="Y37" s="10">
        <v>1</v>
      </c>
      <c r="Z37" s="4" t="s">
        <v>2</v>
      </c>
      <c r="AA37" s="5">
        <f>D37*$Y37</f>
        <v>210.01547575465105</v>
      </c>
      <c r="AB37" s="5">
        <f t="shared" ref="AB37:AB42" si="14">E37*$Y37</f>
        <v>190.10554460381121</v>
      </c>
      <c r="AC37" s="5">
        <f t="shared" ref="AC37:AC42" si="15">F37*$Y37</f>
        <v>181.36609607951408</v>
      </c>
      <c r="AD37" s="5">
        <f t="shared" ref="AD37:AD42" si="16">G37*$Y37</f>
        <v>174.10773282259996</v>
      </c>
      <c r="AE37" s="5">
        <f t="shared" ref="AE37:AE42" si="17">H37*$Y37</f>
        <v>187.63713268032058</v>
      </c>
      <c r="AF37" s="5">
        <f t="shared" ref="AF37:AF42" si="18">I37*$Y37</f>
        <v>211.86969904240766</v>
      </c>
      <c r="AG37" s="5">
        <f t="shared" ref="AG37:AG42" si="19">J37*$Y37</f>
        <v>208.90538511049132</v>
      </c>
      <c r="AH37" s="5">
        <f t="shared" ref="AH37:AH42" si="20">K37*$Y37</f>
        <v>223.32244113407015</v>
      </c>
      <c r="AI37" s="5">
        <f t="shared" ref="AI37:AI42" si="21">L37*$Y37</f>
        <v>237.4912052117264</v>
      </c>
      <c r="AJ37" s="5">
        <f t="shared" ref="AJ37:AJ42" si="22">M37*$Y37</f>
        <v>231.15167930660888</v>
      </c>
      <c r="AK37" s="5">
        <f t="shared" ref="AK37:AK42" si="23">N37*$Y37</f>
        <v>197.55419700508313</v>
      </c>
    </row>
    <row r="38" spans="1:37" ht="18" customHeight="1" x14ac:dyDescent="0.25">
      <c r="B38" s="2"/>
      <c r="C38" s="4" t="s">
        <v>3</v>
      </c>
      <c r="D38" s="5">
        <f t="shared" ref="D38:N38" si="24">D24/D9</f>
        <v>157.54688104232977</v>
      </c>
      <c r="E38" s="5">
        <f t="shared" si="24"/>
        <v>156.9645767762473</v>
      </c>
      <c r="F38" s="5">
        <f t="shared" si="24"/>
        <v>138.9245244409521</v>
      </c>
      <c r="G38" s="5">
        <f t="shared" si="24"/>
        <v>127.10772319070259</v>
      </c>
      <c r="H38" s="5">
        <f t="shared" si="24"/>
        <v>144.28971524453436</v>
      </c>
      <c r="I38" s="5">
        <f t="shared" si="24"/>
        <v>154.27971539599784</v>
      </c>
      <c r="J38" s="5">
        <f t="shared" si="24"/>
        <v>147.0522900297195</v>
      </c>
      <c r="K38" s="5">
        <f t="shared" si="24"/>
        <v>160.49734059460491</v>
      </c>
      <c r="L38" s="5">
        <f t="shared" si="24"/>
        <v>175.37957861979058</v>
      </c>
      <c r="M38" s="5">
        <f t="shared" si="24"/>
        <v>175.97167534611964</v>
      </c>
      <c r="N38" s="5">
        <f t="shared" si="24"/>
        <v>149.20073706236923</v>
      </c>
      <c r="O38" s="2"/>
      <c r="Y38" s="10">
        <v>1</v>
      </c>
      <c r="Z38" s="4" t="s">
        <v>3</v>
      </c>
      <c r="AA38" s="5">
        <f t="shared" ref="AA38:AA42" si="25">D38*$Y38</f>
        <v>157.54688104232977</v>
      </c>
      <c r="AB38" s="5">
        <f t="shared" si="14"/>
        <v>156.9645767762473</v>
      </c>
      <c r="AC38" s="5">
        <f t="shared" si="15"/>
        <v>138.9245244409521</v>
      </c>
      <c r="AD38" s="5">
        <f t="shared" si="16"/>
        <v>127.10772319070259</v>
      </c>
      <c r="AE38" s="5">
        <f t="shared" si="17"/>
        <v>144.28971524453436</v>
      </c>
      <c r="AF38" s="5">
        <f t="shared" si="18"/>
        <v>154.27971539599784</v>
      </c>
      <c r="AG38" s="5">
        <f t="shared" si="19"/>
        <v>147.0522900297195</v>
      </c>
      <c r="AH38" s="5">
        <f t="shared" si="20"/>
        <v>160.49734059460491</v>
      </c>
      <c r="AI38" s="5">
        <f t="shared" si="21"/>
        <v>175.37957861979058</v>
      </c>
      <c r="AJ38" s="5">
        <f t="shared" si="22"/>
        <v>175.97167534611964</v>
      </c>
      <c r="AK38" s="5">
        <f t="shared" si="23"/>
        <v>149.20073706236923</v>
      </c>
    </row>
    <row r="39" spans="1:37" ht="18" customHeight="1" x14ac:dyDescent="0.25">
      <c r="B39" s="2"/>
      <c r="C39" s="4" t="s">
        <v>4</v>
      </c>
      <c r="D39" s="5">
        <f t="shared" ref="D39:N39" si="26">D25/D10</f>
        <v>115.0647390161472</v>
      </c>
      <c r="E39" s="5">
        <f t="shared" si="26"/>
        <v>114.93986965415537</v>
      </c>
      <c r="F39" s="5">
        <f t="shared" si="26"/>
        <v>99.022446503419374</v>
      </c>
      <c r="G39" s="5">
        <f t="shared" si="26"/>
        <v>95.547362058544167</v>
      </c>
      <c r="H39" s="5">
        <f t="shared" si="26"/>
        <v>100.91453114403733</v>
      </c>
      <c r="I39" s="5">
        <f t="shared" si="26"/>
        <v>98.431208273334207</v>
      </c>
      <c r="J39" s="5">
        <f t="shared" si="26"/>
        <v>83.131746572480864</v>
      </c>
      <c r="K39" s="5">
        <f t="shared" si="26"/>
        <v>92.657389134626285</v>
      </c>
      <c r="L39" s="5">
        <f t="shared" si="26"/>
        <v>106.99944433549062</v>
      </c>
      <c r="M39" s="5">
        <f t="shared" si="26"/>
        <v>110.44910069460417</v>
      </c>
      <c r="N39" s="5">
        <f t="shared" si="26"/>
        <v>94.864957066996723</v>
      </c>
      <c r="O39" s="2"/>
      <c r="Y39" s="10">
        <v>1</v>
      </c>
      <c r="Z39" s="4" t="s">
        <v>4</v>
      </c>
      <c r="AA39" s="5">
        <f t="shared" si="25"/>
        <v>115.0647390161472</v>
      </c>
      <c r="AB39" s="5">
        <f t="shared" si="14"/>
        <v>114.93986965415537</v>
      </c>
      <c r="AC39" s="5">
        <f t="shared" si="15"/>
        <v>99.022446503419374</v>
      </c>
      <c r="AD39" s="5">
        <f t="shared" si="16"/>
        <v>95.547362058544167</v>
      </c>
      <c r="AE39" s="5">
        <f t="shared" si="17"/>
        <v>100.91453114403733</v>
      </c>
      <c r="AF39" s="5">
        <f t="shared" si="18"/>
        <v>98.431208273334207</v>
      </c>
      <c r="AG39" s="5">
        <f t="shared" si="19"/>
        <v>83.131746572480864</v>
      </c>
      <c r="AH39" s="5">
        <f t="shared" si="20"/>
        <v>92.657389134626285</v>
      </c>
      <c r="AI39" s="5">
        <f t="shared" si="21"/>
        <v>106.99944433549062</v>
      </c>
      <c r="AJ39" s="5">
        <f t="shared" si="22"/>
        <v>110.44910069460417</v>
      </c>
      <c r="AK39" s="5">
        <f t="shared" si="23"/>
        <v>94.864957066996723</v>
      </c>
    </row>
    <row r="40" spans="1:37" ht="18" customHeight="1" x14ac:dyDescent="0.25">
      <c r="B40" s="2"/>
      <c r="C40" s="4" t="s">
        <v>5</v>
      </c>
      <c r="D40" s="5">
        <f t="shared" ref="D40:N40" si="27">D26/D11</f>
        <v>585.37480063795851</v>
      </c>
      <c r="E40" s="5">
        <f t="shared" si="27"/>
        <v>599.77251904258492</v>
      </c>
      <c r="F40" s="5">
        <f t="shared" si="27"/>
        <v>852.50712266202697</v>
      </c>
      <c r="G40" s="5">
        <f t="shared" si="27"/>
        <v>1286.0111856823266</v>
      </c>
      <c r="H40" s="5">
        <f t="shared" si="27"/>
        <v>1852.229342514438</v>
      </c>
      <c r="I40" s="5">
        <f t="shared" si="27"/>
        <v>1862.5531988873436</v>
      </c>
      <c r="J40" s="5">
        <f t="shared" si="27"/>
        <v>855.14682249817383</v>
      </c>
      <c r="K40" s="5">
        <f t="shared" si="27"/>
        <v>974.54861111111109</v>
      </c>
      <c r="L40" s="5">
        <f t="shared" si="27"/>
        <v>1347.9469208966761</v>
      </c>
      <c r="M40" s="5">
        <f t="shared" si="27"/>
        <v>1604.9750086775425</v>
      </c>
      <c r="N40" s="5">
        <f t="shared" si="27"/>
        <v>919.16816576844451</v>
      </c>
      <c r="O40" s="2"/>
      <c r="Y40" s="10">
        <v>0.1</v>
      </c>
      <c r="Z40" s="4" t="s">
        <v>5</v>
      </c>
      <c r="AA40" s="5">
        <f t="shared" si="25"/>
        <v>58.537480063795854</v>
      </c>
      <c r="AB40" s="5">
        <f t="shared" si="14"/>
        <v>59.977251904258495</v>
      </c>
      <c r="AC40" s="5">
        <f t="shared" si="15"/>
        <v>85.250712266202697</v>
      </c>
      <c r="AD40" s="5">
        <f t="shared" si="16"/>
        <v>128.60111856823266</v>
      </c>
      <c r="AE40" s="5">
        <f t="shared" si="17"/>
        <v>185.2229342514438</v>
      </c>
      <c r="AF40" s="5">
        <f t="shared" si="18"/>
        <v>186.25531988873436</v>
      </c>
      <c r="AG40" s="5">
        <f t="shared" si="19"/>
        <v>85.514682249817383</v>
      </c>
      <c r="AH40" s="5">
        <f t="shared" si="20"/>
        <v>97.454861111111114</v>
      </c>
      <c r="AI40" s="5">
        <f t="shared" si="21"/>
        <v>134.79469208966762</v>
      </c>
      <c r="AJ40" s="5">
        <f t="shared" si="22"/>
        <v>160.49750086775427</v>
      </c>
      <c r="AK40" s="5">
        <f t="shared" si="23"/>
        <v>91.916816576844454</v>
      </c>
    </row>
    <row r="41" spans="1:37" ht="18" customHeight="1" x14ac:dyDescent="0.25">
      <c r="B41" s="2"/>
      <c r="C41" s="4" t="s">
        <v>7</v>
      </c>
      <c r="D41" s="5">
        <f t="shared" ref="D41:N41" si="28">D27/D12</f>
        <v>718.70185449358064</v>
      </c>
      <c r="E41" s="5">
        <f t="shared" si="28"/>
        <v>687.87416777629824</v>
      </c>
      <c r="F41" s="5">
        <f t="shared" si="28"/>
        <v>747.11338508586221</v>
      </c>
      <c r="G41" s="5">
        <f t="shared" si="28"/>
        <v>834.97685185185185</v>
      </c>
      <c r="H41" s="5">
        <f t="shared" si="28"/>
        <v>1137.111725132148</v>
      </c>
      <c r="I41" s="5">
        <f t="shared" si="28"/>
        <v>1097.2655921513665</v>
      </c>
      <c r="J41" s="5">
        <f t="shared" si="28"/>
        <v>1130.4802792979808</v>
      </c>
      <c r="K41" s="5">
        <f t="shared" si="28"/>
        <v>1367.770129224652</v>
      </c>
      <c r="L41" s="5">
        <f t="shared" si="28"/>
        <v>1549.0529948237613</v>
      </c>
      <c r="M41" s="5">
        <f t="shared" si="28"/>
        <v>1451.5260631001372</v>
      </c>
      <c r="N41" s="5">
        <f t="shared" si="28"/>
        <v>1015.5510429469709</v>
      </c>
      <c r="O41" s="2"/>
      <c r="Y41" s="10">
        <v>0.1</v>
      </c>
      <c r="Z41" s="4" t="s">
        <v>7</v>
      </c>
      <c r="AA41" s="5">
        <f t="shared" si="25"/>
        <v>71.870185449358061</v>
      </c>
      <c r="AB41" s="5">
        <f t="shared" si="14"/>
        <v>68.787416777629829</v>
      </c>
      <c r="AC41" s="5">
        <f t="shared" si="15"/>
        <v>74.711338508586223</v>
      </c>
      <c r="AD41" s="5">
        <f t="shared" si="16"/>
        <v>83.49768518518519</v>
      </c>
      <c r="AE41" s="5">
        <f t="shared" si="17"/>
        <v>113.71117251321481</v>
      </c>
      <c r="AF41" s="5">
        <f t="shared" si="18"/>
        <v>109.72655921513666</v>
      </c>
      <c r="AG41" s="5">
        <f t="shared" si="19"/>
        <v>113.04802792979808</v>
      </c>
      <c r="AH41" s="5">
        <f t="shared" si="20"/>
        <v>136.77701292246522</v>
      </c>
      <c r="AI41" s="5">
        <f t="shared" si="21"/>
        <v>154.90529948237614</v>
      </c>
      <c r="AJ41" s="5">
        <f t="shared" si="22"/>
        <v>145.15260631001374</v>
      </c>
      <c r="AK41" s="5">
        <f t="shared" si="23"/>
        <v>101.5551042946971</v>
      </c>
    </row>
    <row r="42" spans="1:37" ht="18" customHeight="1" x14ac:dyDescent="0.25">
      <c r="B42" s="2"/>
      <c r="C42" s="4" t="s">
        <v>6</v>
      </c>
      <c r="D42" s="5">
        <f t="shared" ref="D42:N42" si="29">D28/D13</f>
        <v>584.93227937706467</v>
      </c>
      <c r="E42" s="5">
        <f t="shared" si="29"/>
        <v>776.24266988616762</v>
      </c>
      <c r="F42" s="5">
        <f t="shared" si="29"/>
        <v>948.63807160581359</v>
      </c>
      <c r="G42" s="5">
        <f t="shared" si="29"/>
        <v>1154.6522180833051</v>
      </c>
      <c r="H42" s="5">
        <f t="shared" si="29"/>
        <v>1341.5314513654496</v>
      </c>
      <c r="I42" s="5">
        <f t="shared" si="29"/>
        <v>1488.9570934256055</v>
      </c>
      <c r="J42" s="5">
        <f t="shared" si="29"/>
        <v>875.83036459782909</v>
      </c>
      <c r="K42" s="5">
        <f t="shared" si="29"/>
        <v>924.48863226272101</v>
      </c>
      <c r="L42" s="5">
        <f t="shared" si="29"/>
        <v>1165.5011317338162</v>
      </c>
      <c r="M42" s="5">
        <f t="shared" si="29"/>
        <v>1650.1746216530851</v>
      </c>
      <c r="N42" s="5">
        <f t="shared" si="29"/>
        <v>1018.7524252804435</v>
      </c>
      <c r="O42" s="2"/>
      <c r="Y42" s="10">
        <v>0.1</v>
      </c>
      <c r="Z42" s="4" t="s">
        <v>6</v>
      </c>
      <c r="AA42" s="5">
        <f t="shared" si="25"/>
        <v>58.493227937706472</v>
      </c>
      <c r="AB42" s="5">
        <f t="shared" si="14"/>
        <v>77.624266988616768</v>
      </c>
      <c r="AC42" s="5">
        <f t="shared" si="15"/>
        <v>94.863807160581359</v>
      </c>
      <c r="AD42" s="5">
        <f t="shared" si="16"/>
        <v>115.46522180833051</v>
      </c>
      <c r="AE42" s="5">
        <f t="shared" si="17"/>
        <v>134.15314513654496</v>
      </c>
      <c r="AF42" s="5">
        <f t="shared" si="18"/>
        <v>148.89570934256056</v>
      </c>
      <c r="AG42" s="5">
        <f t="shared" si="19"/>
        <v>87.583036459782917</v>
      </c>
      <c r="AH42" s="5">
        <f t="shared" si="20"/>
        <v>92.44886322627211</v>
      </c>
      <c r="AI42" s="5">
        <f t="shared" si="21"/>
        <v>116.55011317338163</v>
      </c>
      <c r="AJ42" s="5">
        <f t="shared" si="22"/>
        <v>165.01746216530853</v>
      </c>
      <c r="AK42" s="5">
        <f t="shared" si="23"/>
        <v>101.87524252804435</v>
      </c>
    </row>
    <row r="43" spans="1:37" ht="18" customHeight="1" x14ac:dyDescent="0.25"/>
    <row r="44" spans="1:37" ht="18" customHeight="1" x14ac:dyDescent="0.25"/>
    <row r="45" spans="1:37" ht="18" customHeight="1" x14ac:dyDescent="0.25"/>
    <row r="46" spans="1:37" ht="18" customHeight="1" x14ac:dyDescent="0.25">
      <c r="A46" s="1" t="s">
        <v>58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37" ht="18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37" ht="18" customHeight="1" x14ac:dyDescent="0.25">
      <c r="B48" s="2"/>
      <c r="C48" s="2" t="s">
        <v>56</v>
      </c>
      <c r="D48" s="3">
        <v>-1890</v>
      </c>
      <c r="E48" s="3" t="s">
        <v>9</v>
      </c>
      <c r="F48" s="3" t="s">
        <v>10</v>
      </c>
      <c r="G48" s="3" t="s">
        <v>11</v>
      </c>
      <c r="H48" s="3" t="s">
        <v>12</v>
      </c>
      <c r="I48" s="3" t="s">
        <v>13</v>
      </c>
      <c r="J48" s="3" t="s">
        <v>14</v>
      </c>
      <c r="K48" s="3" t="s">
        <v>15</v>
      </c>
      <c r="L48" s="3" t="s">
        <v>16</v>
      </c>
      <c r="M48" s="3" t="s">
        <v>17</v>
      </c>
      <c r="N48" s="3" t="s">
        <v>1</v>
      </c>
    </row>
    <row r="49" spans="1:14" ht="18" customHeight="1" x14ac:dyDescent="0.25">
      <c r="B49" s="2"/>
      <c r="C49" s="4" t="s">
        <v>2</v>
      </c>
      <c r="D49" s="12">
        <v>3.6609783791193338</v>
      </c>
      <c r="E49" s="12">
        <v>0.13753395738318613</v>
      </c>
      <c r="F49" s="12">
        <v>8.6987610354657182E-3</v>
      </c>
      <c r="G49" s="12">
        <v>0.1119288055793897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1.129223496293803</v>
      </c>
    </row>
    <row r="50" spans="1:14" ht="18" customHeight="1" x14ac:dyDescent="0.25">
      <c r="B50" s="2"/>
      <c r="C50" s="4" t="s">
        <v>3</v>
      </c>
      <c r="D50" s="12">
        <v>2.1635954547870488</v>
      </c>
      <c r="E50" s="12">
        <v>0.59394102690605766</v>
      </c>
      <c r="F50" s="12">
        <v>0.63593937718877391</v>
      </c>
      <c r="G50" s="12">
        <v>0.38082426476296649</v>
      </c>
      <c r="H50" s="12">
        <v>5.4284632013347864E-2</v>
      </c>
      <c r="I50" s="12">
        <v>1.6251169033177797E-2</v>
      </c>
      <c r="J50" s="12">
        <v>2.1622098105411412E-2</v>
      </c>
      <c r="K50" s="12">
        <v>5.1227681960594297E-3</v>
      </c>
      <c r="L50" s="12">
        <v>5.9827098486434352E-3</v>
      </c>
      <c r="M50" s="12">
        <v>0</v>
      </c>
      <c r="N50" s="12">
        <v>0.34052585474547492</v>
      </c>
    </row>
    <row r="51" spans="1:14" ht="18" customHeight="1" x14ac:dyDescent="0.25">
      <c r="B51" s="2"/>
      <c r="C51" s="4" t="s">
        <v>4</v>
      </c>
      <c r="D51" s="12">
        <v>9.3836707706546694</v>
      </c>
      <c r="E51" s="12">
        <v>3.9146973843936079</v>
      </c>
      <c r="F51" s="12">
        <v>3.0319553321544439</v>
      </c>
      <c r="G51" s="12">
        <v>1.109410103982345</v>
      </c>
      <c r="H51" s="12">
        <v>0.37388491268483987</v>
      </c>
      <c r="I51" s="12">
        <v>5.2372871437766984E-2</v>
      </c>
      <c r="J51" s="12">
        <v>3.7793169611384465E-2</v>
      </c>
      <c r="K51" s="12">
        <v>1.6891887756588387E-3</v>
      </c>
      <c r="L51" s="12">
        <v>0</v>
      </c>
      <c r="M51" s="12">
        <v>0</v>
      </c>
      <c r="N51" s="12">
        <v>0.871382926798005</v>
      </c>
    </row>
    <row r="52" spans="1:14" ht="18" customHeight="1" x14ac:dyDescent="0.25">
      <c r="B52" s="2"/>
      <c r="C52" s="4" t="s">
        <v>5</v>
      </c>
      <c r="D52" s="12">
        <v>14.800334214278578</v>
      </c>
      <c r="E52" s="12">
        <v>1.2960783881268765</v>
      </c>
      <c r="F52" s="12">
        <v>1.8105706303038442</v>
      </c>
      <c r="G52" s="12">
        <v>1.2040305217446265</v>
      </c>
      <c r="H52" s="12">
        <v>0.17891199703935962</v>
      </c>
      <c r="I52" s="12">
        <v>0.18660732170516081</v>
      </c>
      <c r="J52" s="12">
        <v>0.14661150290083846</v>
      </c>
      <c r="K52" s="12">
        <v>8.5077806245013286E-3</v>
      </c>
      <c r="L52" s="12">
        <v>0</v>
      </c>
      <c r="M52" s="12">
        <v>0</v>
      </c>
      <c r="N52" s="12">
        <v>1.7248401293001059</v>
      </c>
    </row>
    <row r="53" spans="1:14" ht="18" customHeight="1" x14ac:dyDescent="0.25">
      <c r="B53" s="2"/>
      <c r="C53" s="4" t="s">
        <v>7</v>
      </c>
      <c r="D53" s="12">
        <v>28.481049403544986</v>
      </c>
      <c r="E53" s="12">
        <v>4.9744970797016554</v>
      </c>
      <c r="F53" s="12">
        <v>3.6552508691020944</v>
      </c>
      <c r="G53" s="12">
        <v>0.96302134282783558</v>
      </c>
      <c r="H53" s="12">
        <v>0.71290790230185608</v>
      </c>
      <c r="I53" s="12">
        <v>0.21750357751553309</v>
      </c>
      <c r="J53" s="12">
        <v>0.11884819332216549</v>
      </c>
      <c r="K53" s="12">
        <v>0</v>
      </c>
      <c r="L53" s="12">
        <v>0</v>
      </c>
      <c r="M53" s="12">
        <v>0</v>
      </c>
      <c r="N53" s="12">
        <v>3.0520493748511277</v>
      </c>
    </row>
    <row r="54" spans="1:14" ht="18" customHeight="1" x14ac:dyDescent="0.25">
      <c r="B54" s="2"/>
      <c r="C54" s="4" t="s">
        <v>6</v>
      </c>
      <c r="D54" s="12">
        <v>27.262627660256811</v>
      </c>
      <c r="E54" s="12">
        <v>4.7891695764283195</v>
      </c>
      <c r="F54" s="12">
        <v>1.5651087325324688</v>
      </c>
      <c r="G54" s="12">
        <v>1.1527154390665657</v>
      </c>
      <c r="H54" s="12">
        <v>0.47399950275053976</v>
      </c>
      <c r="I54" s="12">
        <v>0.26311349575630139</v>
      </c>
      <c r="J54" s="12">
        <v>0.19586200015030863</v>
      </c>
      <c r="K54" s="12">
        <v>0</v>
      </c>
      <c r="L54" s="12">
        <v>0</v>
      </c>
      <c r="M54" s="12">
        <v>0</v>
      </c>
      <c r="N54" s="12">
        <v>2.6633702042566623</v>
      </c>
    </row>
    <row r="55" spans="1:14" ht="18" customHeight="1" x14ac:dyDescent="0.25">
      <c r="C55" s="4" t="s">
        <v>1</v>
      </c>
      <c r="D55" s="15">
        <v>10.793682156434754</v>
      </c>
      <c r="E55" s="15">
        <v>1.5854102582059153</v>
      </c>
      <c r="F55" s="15">
        <v>1.418898841557231</v>
      </c>
      <c r="G55" s="15">
        <v>0.80810947417615397</v>
      </c>
      <c r="H55" s="15">
        <v>0.21985771818228134</v>
      </c>
      <c r="I55" s="15">
        <v>9.0453950936247113E-2</v>
      </c>
      <c r="J55" s="15">
        <v>8.2355264606844461E-2</v>
      </c>
      <c r="K55" s="15">
        <v>3.4286471730683187E-3</v>
      </c>
      <c r="L55" s="15">
        <v>1.8877330002550143E-3</v>
      </c>
      <c r="M55" s="15">
        <v>0</v>
      </c>
      <c r="N55" s="15">
        <v>1.3332534002147649</v>
      </c>
    </row>
    <row r="56" spans="1:14" ht="18" customHeight="1" x14ac:dyDescent="0.25"/>
    <row r="57" spans="1:14" ht="18" customHeight="1" x14ac:dyDescent="0.25"/>
    <row r="58" spans="1:14" ht="18" customHeight="1" x14ac:dyDescent="0.25"/>
    <row r="59" spans="1:14" ht="18" customHeight="1" x14ac:dyDescent="0.25">
      <c r="A59" s="1" t="s">
        <v>29</v>
      </c>
    </row>
    <row r="60" spans="1:14" ht="18" customHeight="1" x14ac:dyDescent="0.25"/>
    <row r="61" spans="1:14" ht="18" customHeight="1" x14ac:dyDescent="0.25">
      <c r="C61" s="1" t="s">
        <v>22</v>
      </c>
      <c r="D61" s="8" t="s">
        <v>23</v>
      </c>
      <c r="E61" s="8" t="s">
        <v>24</v>
      </c>
      <c r="F61" s="8" t="s">
        <v>25</v>
      </c>
      <c r="G61" s="8" t="s">
        <v>26</v>
      </c>
      <c r="H61" s="8" t="s">
        <v>27</v>
      </c>
      <c r="I61" s="8" t="s">
        <v>28</v>
      </c>
    </row>
    <row r="62" spans="1:14" ht="18" customHeight="1" x14ac:dyDescent="0.25">
      <c r="C62" s="4" t="s">
        <v>6</v>
      </c>
      <c r="D62" s="9">
        <v>73.469778054493574</v>
      </c>
      <c r="E62" s="9">
        <v>15.427271594880194</v>
      </c>
      <c r="F62" s="9">
        <v>1.1913224459177505</v>
      </c>
      <c r="G62" s="9">
        <v>3.2640994263137957</v>
      </c>
      <c r="H62" s="9">
        <v>1.1036123090802348</v>
      </c>
      <c r="I62" s="9">
        <v>5.5439161693144445</v>
      </c>
    </row>
    <row r="63" spans="1:14" ht="18" customHeight="1" x14ac:dyDescent="0.25">
      <c r="C63" s="4" t="s">
        <v>7</v>
      </c>
      <c r="D63" s="9">
        <v>71.690296186663801</v>
      </c>
      <c r="E63" s="9">
        <v>17.12264536495988</v>
      </c>
      <c r="F63" s="9">
        <v>1.3220177078447668</v>
      </c>
      <c r="G63" s="9">
        <v>4.6277521827853141</v>
      </c>
      <c r="H63" s="9">
        <v>1.2166855340329987</v>
      </c>
      <c r="I63" s="9">
        <v>4.0206030237132451</v>
      </c>
    </row>
    <row r="64" spans="1:14" ht="18" customHeight="1" x14ac:dyDescent="0.25">
      <c r="C64" s="4" t="s">
        <v>5</v>
      </c>
      <c r="D64" s="9">
        <v>88.206095380592956</v>
      </c>
      <c r="E64" s="9">
        <v>6.5427411592525493</v>
      </c>
      <c r="F64" s="9">
        <v>0.55309456513315625</v>
      </c>
      <c r="G64" s="9">
        <v>1.4025300098933615</v>
      </c>
      <c r="H64" s="9">
        <v>0.48019994323139753</v>
      </c>
      <c r="I64" s="9">
        <v>2.8153389418965733</v>
      </c>
    </row>
    <row r="65" spans="1:9" ht="20.100000000000001" customHeight="1" x14ac:dyDescent="0.25">
      <c r="C65" s="4" t="s">
        <v>4</v>
      </c>
      <c r="D65" s="9">
        <v>65.125893465885682</v>
      </c>
      <c r="E65" s="9">
        <v>20.955883624561519</v>
      </c>
      <c r="F65" s="9">
        <v>4.7825056170013811</v>
      </c>
      <c r="G65" s="9">
        <v>1.8329618845535565</v>
      </c>
      <c r="H65" s="9">
        <v>2.3794381838901368</v>
      </c>
      <c r="I65" s="9">
        <v>4.9233172241077243</v>
      </c>
    </row>
    <row r="66" spans="1:9" ht="20.100000000000001" customHeight="1" x14ac:dyDescent="0.25">
      <c r="C66" s="4" t="s">
        <v>3</v>
      </c>
      <c r="D66" s="9">
        <v>44.775213092334056</v>
      </c>
      <c r="E66" s="9">
        <v>25.270955169002971</v>
      </c>
      <c r="F66" s="9">
        <v>5.3755727343532431</v>
      </c>
      <c r="G66" s="9">
        <v>9.9913869308089218</v>
      </c>
      <c r="H66" s="9">
        <v>7.3825445274517403</v>
      </c>
      <c r="I66" s="9">
        <v>7.2043275460490657</v>
      </c>
    </row>
    <row r="67" spans="1:9" ht="20.100000000000001" customHeight="1" x14ac:dyDescent="0.25">
      <c r="C67" s="4" t="s">
        <v>2</v>
      </c>
      <c r="D67" s="9">
        <v>0.78176333701206147</v>
      </c>
      <c r="E67" s="9">
        <v>3.3035024876037062</v>
      </c>
      <c r="F67" s="9">
        <v>4.0549783251749947</v>
      </c>
      <c r="G67" s="9">
        <v>36.409997146493815</v>
      </c>
      <c r="H67" s="9">
        <v>18.667354660684271</v>
      </c>
      <c r="I67" s="9">
        <v>36.78240404303115</v>
      </c>
    </row>
    <row r="68" spans="1:9" ht="20.100000000000001" customHeight="1" x14ac:dyDescent="0.25"/>
    <row r="69" spans="1:9" ht="20.100000000000001" customHeight="1" x14ac:dyDescent="0.25"/>
    <row r="70" spans="1:9" ht="20.100000000000001" customHeight="1" x14ac:dyDescent="0.25"/>
    <row r="71" spans="1:9" ht="20.100000000000001" customHeight="1" x14ac:dyDescent="0.25"/>
    <row r="72" spans="1:9" ht="20.100000000000001" customHeight="1" x14ac:dyDescent="0.25">
      <c r="A72" s="1" t="s">
        <v>30</v>
      </c>
    </row>
    <row r="73" spans="1:9" ht="20.100000000000001" customHeight="1" x14ac:dyDescent="0.25"/>
    <row r="74" spans="1:9" ht="20.100000000000001" customHeight="1" x14ac:dyDescent="0.25">
      <c r="C74" s="1" t="s">
        <v>22</v>
      </c>
      <c r="D74" s="8" t="s">
        <v>23</v>
      </c>
      <c r="E74" s="8" t="s">
        <v>24</v>
      </c>
      <c r="F74" s="8" t="s">
        <v>25</v>
      </c>
      <c r="G74" s="8" t="s">
        <v>26</v>
      </c>
      <c r="H74" s="8" t="s">
        <v>27</v>
      </c>
    </row>
    <row r="75" spans="1:9" ht="20.100000000000001" customHeight="1" x14ac:dyDescent="0.25">
      <c r="C75" s="4" t="s">
        <v>2</v>
      </c>
      <c r="D75" s="7">
        <v>23.146489865145352</v>
      </c>
      <c r="E75" s="7">
        <v>22.145940575162371</v>
      </c>
      <c r="F75" s="7">
        <v>47.522171548389828</v>
      </c>
      <c r="G75" s="7">
        <v>17.252948321920336</v>
      </c>
      <c r="H75" s="7">
        <v>25.696379521872377</v>
      </c>
    </row>
    <row r="76" spans="1:9" ht="20.100000000000001" customHeight="1" x14ac:dyDescent="0.25">
      <c r="C76" s="4" t="s">
        <v>3</v>
      </c>
      <c r="D76" s="7">
        <v>20.347384279428329</v>
      </c>
      <c r="E76" s="7">
        <v>23.127929555832729</v>
      </c>
      <c r="F76" s="7">
        <v>46.070453679417682</v>
      </c>
      <c r="G76" s="7">
        <v>24.146805193318833</v>
      </c>
      <c r="H76" s="7">
        <v>29.673791446845097</v>
      </c>
    </row>
    <row r="77" spans="1:9" ht="20.100000000000001" customHeight="1" x14ac:dyDescent="0.25">
      <c r="C77" s="4" t="s">
        <v>4</v>
      </c>
      <c r="D77" s="7">
        <v>3.9599774190661123</v>
      </c>
      <c r="E77" s="7">
        <v>6.0425967267548444</v>
      </c>
      <c r="F77" s="7">
        <v>17.907158662403209</v>
      </c>
      <c r="G77" s="7">
        <v>14.435168213964111</v>
      </c>
      <c r="H77" s="7">
        <v>8.5321288209723676</v>
      </c>
    </row>
    <row r="78" spans="1:9" ht="20.100000000000001" customHeight="1" x14ac:dyDescent="0.25">
      <c r="C78" s="4" t="s">
        <v>5</v>
      </c>
      <c r="D78" s="7">
        <v>0.95206486460417905</v>
      </c>
      <c r="E78" s="7">
        <v>5.1201326547939265</v>
      </c>
      <c r="F78" s="7">
        <v>18.019797998998403</v>
      </c>
      <c r="G78" s="7">
        <v>7.8780015784978321</v>
      </c>
      <c r="H78" s="7">
        <v>10.485707910016041</v>
      </c>
    </row>
    <row r="79" spans="1:9" ht="20.100000000000001" customHeight="1" x14ac:dyDescent="0.25">
      <c r="C79" s="4" t="s">
        <v>7</v>
      </c>
      <c r="D79" s="7">
        <v>0.60745370324382264</v>
      </c>
      <c r="E79" s="7">
        <v>1.3223668265183468</v>
      </c>
      <c r="F79" s="7">
        <v>5.250302172323801</v>
      </c>
      <c r="G79" s="7">
        <v>2.4965366939877764</v>
      </c>
      <c r="H79" s="7">
        <v>4.3380229710072848</v>
      </c>
    </row>
    <row r="80" spans="1:9" ht="20.100000000000001" customHeight="1" x14ac:dyDescent="0.25">
      <c r="C80" s="4" t="s">
        <v>6</v>
      </c>
      <c r="D80" s="7">
        <v>0.50156276556664903</v>
      </c>
      <c r="E80" s="7">
        <v>1.3646146535855326</v>
      </c>
      <c r="F80" s="7">
        <v>1.962981076871037</v>
      </c>
      <c r="G80" s="7">
        <v>3.0567792038675847</v>
      </c>
      <c r="H80" s="7">
        <v>5.4522535345571423</v>
      </c>
    </row>
    <row r="81" spans="1:14" ht="20.100000000000001" customHeight="1" x14ac:dyDescent="0.25"/>
    <row r="82" spans="1:14" ht="20.100000000000001" customHeight="1" x14ac:dyDescent="0.25"/>
    <row r="83" spans="1:14" ht="20.100000000000001" customHeight="1" x14ac:dyDescent="0.25">
      <c r="A83" s="1" t="s">
        <v>55</v>
      </c>
    </row>
    <row r="84" spans="1:14" ht="20.100000000000001" customHeight="1" x14ac:dyDescent="0.25"/>
    <row r="85" spans="1:14" ht="20.100000000000001" customHeight="1" x14ac:dyDescent="0.25">
      <c r="C85" s="6" t="s">
        <v>18</v>
      </c>
      <c r="D85" s="3">
        <v>-1890</v>
      </c>
      <c r="E85" s="3" t="s">
        <v>9</v>
      </c>
      <c r="F85" s="3" t="s">
        <v>10</v>
      </c>
      <c r="G85" s="3" t="s">
        <v>11</v>
      </c>
      <c r="H85" s="3" t="s">
        <v>12</v>
      </c>
      <c r="I85" s="3" t="s">
        <v>13</v>
      </c>
      <c r="J85" s="3" t="s">
        <v>14</v>
      </c>
      <c r="K85" s="3" t="s">
        <v>15</v>
      </c>
      <c r="L85" s="3" t="s">
        <v>16</v>
      </c>
      <c r="M85" s="3" t="s">
        <v>17</v>
      </c>
      <c r="N85" s="3" t="s">
        <v>1</v>
      </c>
    </row>
    <row r="86" spans="1:14" ht="20.100000000000001" customHeight="1" x14ac:dyDescent="0.25">
      <c r="C86" s="4" t="s">
        <v>23</v>
      </c>
      <c r="D86" s="5">
        <v>9665</v>
      </c>
      <c r="E86" s="5">
        <v>59743</v>
      </c>
      <c r="F86" s="5">
        <v>56606</v>
      </c>
      <c r="G86" s="5">
        <v>46866</v>
      </c>
      <c r="H86" s="5">
        <v>146975</v>
      </c>
      <c r="I86" s="5">
        <v>73606</v>
      </c>
      <c r="J86" s="5">
        <v>59522</v>
      </c>
      <c r="K86" s="5">
        <v>23349</v>
      </c>
      <c r="L86" s="5">
        <v>23210</v>
      </c>
      <c r="M86" s="5">
        <v>10103</v>
      </c>
      <c r="N86" s="5">
        <v>509645</v>
      </c>
    </row>
    <row r="87" spans="1:14" ht="20.100000000000001" customHeight="1" x14ac:dyDescent="0.25">
      <c r="C87" s="4" t="s">
        <v>24</v>
      </c>
      <c r="D87" s="5">
        <v>8726</v>
      </c>
      <c r="E87" s="5">
        <v>28244</v>
      </c>
      <c r="F87" s="5">
        <v>27831</v>
      </c>
      <c r="G87" s="5">
        <v>25870</v>
      </c>
      <c r="H87" s="5">
        <v>88346</v>
      </c>
      <c r="I87" s="5">
        <v>41866</v>
      </c>
      <c r="J87" s="5">
        <v>30736</v>
      </c>
      <c r="K87" s="5">
        <v>15785</v>
      </c>
      <c r="L87" s="5">
        <v>12146</v>
      </c>
      <c r="M87" s="5">
        <v>2714</v>
      </c>
      <c r="N87" s="5">
        <v>282264</v>
      </c>
    </row>
    <row r="88" spans="1:14" ht="20.100000000000001" customHeight="1" x14ac:dyDescent="0.25">
      <c r="C88" s="4" t="s">
        <v>25</v>
      </c>
      <c r="D88" s="5">
        <v>8987</v>
      </c>
      <c r="E88" s="5">
        <v>9686</v>
      </c>
      <c r="F88" s="5">
        <v>3713</v>
      </c>
      <c r="G88" s="5">
        <v>2415</v>
      </c>
      <c r="H88" s="5">
        <v>7788</v>
      </c>
      <c r="I88" s="5">
        <v>13372</v>
      </c>
      <c r="J88" s="5">
        <v>19560</v>
      </c>
      <c r="K88" s="5">
        <v>974</v>
      </c>
      <c r="L88" s="5">
        <v>290</v>
      </c>
      <c r="M88" s="5">
        <v>44</v>
      </c>
      <c r="N88" s="5">
        <v>66829</v>
      </c>
    </row>
    <row r="89" spans="1:14" ht="20.100000000000001" customHeight="1" x14ac:dyDescent="0.25">
      <c r="C89" s="4" t="s">
        <v>26</v>
      </c>
      <c r="D89" s="5">
        <v>17669</v>
      </c>
      <c r="E89" s="5">
        <v>32488</v>
      </c>
      <c r="F89" s="5">
        <v>17075</v>
      </c>
      <c r="G89" s="5">
        <v>10636</v>
      </c>
      <c r="H89" s="5">
        <v>21837</v>
      </c>
      <c r="I89" s="5">
        <v>7127</v>
      </c>
      <c r="J89" s="5">
        <v>4500</v>
      </c>
      <c r="K89" s="5">
        <v>2219</v>
      </c>
      <c r="L89" s="5">
        <v>1071</v>
      </c>
      <c r="M89" s="5">
        <v>28</v>
      </c>
      <c r="N89" s="5">
        <v>114650</v>
      </c>
    </row>
    <row r="90" spans="1:14" ht="20.100000000000001" customHeight="1" x14ac:dyDescent="0.25">
      <c r="C90" s="4" t="s">
        <v>27</v>
      </c>
      <c r="D90" s="5">
        <v>8733</v>
      </c>
      <c r="E90" s="5">
        <v>13802</v>
      </c>
      <c r="F90" s="5">
        <v>6891</v>
      </c>
      <c r="G90" s="5">
        <v>3953</v>
      </c>
      <c r="H90" s="5">
        <v>10294</v>
      </c>
      <c r="I90" s="5">
        <v>5044</v>
      </c>
      <c r="J90" s="5">
        <v>5310</v>
      </c>
      <c r="K90" s="5">
        <v>3110</v>
      </c>
      <c r="L90" s="5">
        <v>9248</v>
      </c>
      <c r="M90" s="5">
        <v>7219</v>
      </c>
      <c r="N90" s="5">
        <v>73604</v>
      </c>
    </row>
    <row r="91" spans="1:14" ht="20.100000000000001" customHeight="1" x14ac:dyDescent="0.25">
      <c r="C91" s="4" t="s">
        <v>28</v>
      </c>
      <c r="D91" s="5">
        <v>13454</v>
      </c>
      <c r="E91" s="5">
        <v>23159</v>
      </c>
      <c r="F91" s="5">
        <v>10056</v>
      </c>
      <c r="G91" s="5">
        <v>4910</v>
      </c>
      <c r="H91" s="5">
        <v>8442</v>
      </c>
      <c r="I91" s="5">
        <v>3607</v>
      </c>
      <c r="J91" s="5">
        <v>3187</v>
      </c>
      <c r="K91" s="5">
        <v>1754</v>
      </c>
      <c r="L91" s="5">
        <v>1593</v>
      </c>
      <c r="M91" s="5">
        <v>3511</v>
      </c>
      <c r="N91" s="5">
        <v>73673</v>
      </c>
    </row>
    <row r="92" spans="1:14" ht="20.100000000000001" customHeight="1" x14ac:dyDescent="0.25">
      <c r="C92" s="4" t="s">
        <v>1</v>
      </c>
      <c r="D92" s="5">
        <v>67390</v>
      </c>
      <c r="E92" s="5">
        <v>167324</v>
      </c>
      <c r="F92" s="5">
        <v>122262</v>
      </c>
      <c r="G92" s="5">
        <v>94687</v>
      </c>
      <c r="H92" s="5">
        <v>283783</v>
      </c>
      <c r="I92" s="5">
        <v>144658</v>
      </c>
      <c r="J92" s="5">
        <v>122865</v>
      </c>
      <c r="K92" s="5">
        <v>47228</v>
      </c>
      <c r="L92" s="5">
        <v>47608</v>
      </c>
      <c r="M92" s="5">
        <v>23687</v>
      </c>
      <c r="N92" s="5">
        <v>1121492</v>
      </c>
    </row>
    <row r="93" spans="1:14" ht="20.100000000000001" customHeight="1" x14ac:dyDescent="0.25"/>
    <row r="94" spans="1:14" ht="20.100000000000001" customHeight="1" x14ac:dyDescent="0.25"/>
    <row r="95" spans="1:14" ht="20.100000000000001" customHeight="1" x14ac:dyDescent="0.25">
      <c r="A95" s="1" t="s">
        <v>57</v>
      </c>
    </row>
    <row r="96" spans="1:14" ht="20.100000000000001" customHeight="1" x14ac:dyDescent="0.25"/>
    <row r="97" spans="1:14" ht="20.100000000000001" customHeight="1" x14ac:dyDescent="0.25">
      <c r="C97" s="6" t="s">
        <v>56</v>
      </c>
      <c r="D97" s="3">
        <v>-1890</v>
      </c>
      <c r="E97" s="3" t="s">
        <v>9</v>
      </c>
      <c r="F97" s="3" t="s">
        <v>10</v>
      </c>
      <c r="G97" s="3" t="s">
        <v>11</v>
      </c>
      <c r="H97" s="3" t="s">
        <v>12</v>
      </c>
      <c r="I97" s="3" t="s">
        <v>13</v>
      </c>
      <c r="J97" s="3" t="s">
        <v>14</v>
      </c>
      <c r="K97" s="3" t="s">
        <v>15</v>
      </c>
      <c r="L97" s="3" t="s">
        <v>16</v>
      </c>
      <c r="M97" s="3" t="s">
        <v>17</v>
      </c>
      <c r="N97" s="3" t="s">
        <v>1</v>
      </c>
    </row>
    <row r="98" spans="1:14" ht="20.100000000000001" customHeight="1" x14ac:dyDescent="0.25">
      <c r="C98" s="4" t="s">
        <v>23</v>
      </c>
      <c r="D98" s="12">
        <v>25.380237972064148</v>
      </c>
      <c r="E98" s="12">
        <v>22.086269521115444</v>
      </c>
      <c r="F98" s="12">
        <v>21.043705614245841</v>
      </c>
      <c r="G98" s="12">
        <v>19.120471130457048</v>
      </c>
      <c r="H98" s="12">
        <v>19.134546691614219</v>
      </c>
      <c r="I98" s="12">
        <v>22.494090155693829</v>
      </c>
      <c r="J98" s="12">
        <v>18.416719868283995</v>
      </c>
      <c r="K98" s="12">
        <v>15.191228746413122</v>
      </c>
      <c r="L98" s="12">
        <v>8.2507539853511425</v>
      </c>
      <c r="M98" s="12">
        <v>1.6826685143026823</v>
      </c>
      <c r="N98" s="12">
        <v>19.18884713869458</v>
      </c>
    </row>
    <row r="99" spans="1:14" ht="20.100000000000001" customHeight="1" x14ac:dyDescent="0.25">
      <c r="C99" s="4" t="s">
        <v>24</v>
      </c>
      <c r="D99" s="12">
        <v>30.139812055924821</v>
      </c>
      <c r="E99" s="12">
        <v>27.223481093329557</v>
      </c>
      <c r="F99" s="12">
        <v>25.421292802989473</v>
      </c>
      <c r="G99" s="12">
        <v>23.556242752222651</v>
      </c>
      <c r="H99" s="12">
        <v>22.173046883843071</v>
      </c>
      <c r="I99" s="12">
        <v>24.143696555677639</v>
      </c>
      <c r="J99" s="12">
        <v>20.737896928682979</v>
      </c>
      <c r="K99" s="12">
        <v>14.38707633829585</v>
      </c>
      <c r="L99" s="12">
        <v>8.3566606290136676</v>
      </c>
      <c r="M99" s="12">
        <v>1.915991156963891</v>
      </c>
      <c r="N99" s="12">
        <v>22.283039990930476</v>
      </c>
    </row>
    <row r="100" spans="1:14" ht="20.100000000000001" customHeight="1" x14ac:dyDescent="0.25">
      <c r="C100" s="4" t="s">
        <v>25</v>
      </c>
      <c r="D100" s="12">
        <v>56.448202959830866</v>
      </c>
      <c r="E100" s="12">
        <v>54.645880652488124</v>
      </c>
      <c r="F100" s="12">
        <v>52.033396175599243</v>
      </c>
      <c r="G100" s="12">
        <v>46.70807453416149</v>
      </c>
      <c r="H100" s="12">
        <v>41.024653312788907</v>
      </c>
      <c r="I100" s="12">
        <v>38.251570445707451</v>
      </c>
      <c r="J100" s="12">
        <v>40.13292433537832</v>
      </c>
      <c r="K100" s="12">
        <v>47.330595482546201</v>
      </c>
      <c r="L100" s="12">
        <v>34.827586206896555</v>
      </c>
      <c r="M100" s="12">
        <v>18.181818181818183</v>
      </c>
      <c r="N100" s="12">
        <v>45.124122761076777</v>
      </c>
    </row>
    <row r="101" spans="1:14" ht="20.100000000000001" customHeight="1" x14ac:dyDescent="0.25">
      <c r="C101" s="4" t="s">
        <v>26</v>
      </c>
      <c r="D101" s="12">
        <v>26.453109966608185</v>
      </c>
      <c r="E101" s="12">
        <v>23.802634819010095</v>
      </c>
      <c r="F101" s="12">
        <v>23.057101024890191</v>
      </c>
      <c r="G101" s="12">
        <v>20.740880030086497</v>
      </c>
      <c r="H101" s="12">
        <v>19.489856665292852</v>
      </c>
      <c r="I101" s="12">
        <v>20.050512136944015</v>
      </c>
      <c r="J101" s="12">
        <v>23.31111111111111</v>
      </c>
      <c r="K101" s="12">
        <v>28.43623253717891</v>
      </c>
      <c r="L101" s="12">
        <v>22.502334267040151</v>
      </c>
      <c r="M101" s="12">
        <v>14.285714285714286</v>
      </c>
      <c r="N101" s="12">
        <v>22.81726995202791</v>
      </c>
    </row>
    <row r="102" spans="1:14" ht="20.100000000000001" customHeight="1" x14ac:dyDescent="0.25">
      <c r="C102" s="4" t="s">
        <v>27</v>
      </c>
      <c r="D102" s="12">
        <v>44.990266804076491</v>
      </c>
      <c r="E102" s="12">
        <v>39.059556586002032</v>
      </c>
      <c r="F102" s="12">
        <v>34.987665070381659</v>
      </c>
      <c r="G102" s="12">
        <v>32.962307108525174</v>
      </c>
      <c r="H102" s="12">
        <v>29.745482805517778</v>
      </c>
      <c r="I102" s="12">
        <v>31.383822363203805</v>
      </c>
      <c r="J102" s="12">
        <v>33.898305084745765</v>
      </c>
      <c r="K102" s="12">
        <v>28.7459807073955</v>
      </c>
      <c r="L102" s="12">
        <v>12.662197231833909</v>
      </c>
      <c r="M102" s="12">
        <v>3.5739022025211247</v>
      </c>
      <c r="N102" s="12">
        <v>29.62067278952231</v>
      </c>
    </row>
    <row r="103" spans="1:14" ht="20.100000000000001" customHeight="1" x14ac:dyDescent="0.25">
      <c r="C103" s="4" t="s">
        <v>28</v>
      </c>
      <c r="D103" s="12">
        <v>28.861305188048163</v>
      </c>
      <c r="E103" s="12">
        <v>28.291377002461246</v>
      </c>
      <c r="F103" s="12">
        <v>27.098249801113763</v>
      </c>
      <c r="G103" s="12">
        <v>25.580448065173115</v>
      </c>
      <c r="H103" s="12">
        <v>24.164889836531628</v>
      </c>
      <c r="I103" s="12">
        <v>23.676185195453286</v>
      </c>
      <c r="J103" s="12">
        <v>23.721368057734548</v>
      </c>
      <c r="K103" s="12">
        <v>18.072976054732042</v>
      </c>
      <c r="L103" s="12">
        <v>13.810420590081607</v>
      </c>
      <c r="M103" s="12">
        <v>0.96838507547707209</v>
      </c>
      <c r="N103" s="12">
        <v>25.29692017428366</v>
      </c>
    </row>
    <row r="104" spans="1:14" ht="20.100000000000001" customHeight="1" x14ac:dyDescent="0.25">
      <c r="C104" s="4" t="s">
        <v>1</v>
      </c>
      <c r="D104" s="12">
        <v>33.62368303902656</v>
      </c>
      <c r="E104" s="12">
        <v>27.41507494441921</v>
      </c>
      <c r="F104" s="12">
        <v>24.538286630351212</v>
      </c>
      <c r="G104" s="12">
        <v>22.127641598107449</v>
      </c>
      <c r="H104" s="12">
        <v>21.242992004454109</v>
      </c>
      <c r="I104" s="12">
        <v>24.645024817154944</v>
      </c>
      <c r="J104" s="12">
        <v>23.434664062182069</v>
      </c>
      <c r="K104" s="12">
        <v>17.201660032184297</v>
      </c>
      <c r="L104" s="12">
        <v>9.8113762392875152</v>
      </c>
      <c r="M104" s="12">
        <v>2.2248490733313631</v>
      </c>
      <c r="N104" s="12">
        <v>22.96351645843216</v>
      </c>
    </row>
    <row r="105" spans="1:14" ht="20.100000000000001" customHeight="1" x14ac:dyDescent="0.25"/>
    <row r="106" spans="1:14" ht="20.100000000000001" customHeight="1" x14ac:dyDescent="0.25"/>
    <row r="107" spans="1:14" ht="20.100000000000001" customHeight="1" x14ac:dyDescent="0.25">
      <c r="A107" s="1" t="s">
        <v>32</v>
      </c>
    </row>
    <row r="108" spans="1:14" ht="20.100000000000001" customHeight="1" x14ac:dyDescent="0.25"/>
    <row r="109" spans="1:14" ht="20.100000000000001" customHeight="1" x14ac:dyDescent="0.25">
      <c r="C109" s="1" t="s">
        <v>34</v>
      </c>
      <c r="D109" s="8" t="s">
        <v>23</v>
      </c>
      <c r="E109" s="8" t="s">
        <v>24</v>
      </c>
      <c r="F109" s="8" t="s">
        <v>25</v>
      </c>
      <c r="G109" s="8" t="s">
        <v>26</v>
      </c>
      <c r="H109" s="8" t="s">
        <v>27</v>
      </c>
      <c r="I109" s="8" t="s">
        <v>28</v>
      </c>
      <c r="J109" s="3" t="s">
        <v>1</v>
      </c>
    </row>
    <row r="110" spans="1:14" ht="20.100000000000001" customHeight="1" x14ac:dyDescent="0.25">
      <c r="C110" s="4" t="s">
        <v>33</v>
      </c>
      <c r="D110" s="11">
        <v>9586.7590910519775</v>
      </c>
      <c r="E110" s="11">
        <v>5236.5016688199821</v>
      </c>
      <c r="F110" s="11">
        <v>1315.8898148148148</v>
      </c>
      <c r="G110" s="11">
        <v>1653.1739583333331</v>
      </c>
      <c r="H110" s="11">
        <v>2026.4601851851851</v>
      </c>
      <c r="I110" s="11">
        <v>7889.9805555555549</v>
      </c>
      <c r="J110" s="11">
        <v>27708.765273760844</v>
      </c>
    </row>
    <row r="111" spans="1:14" ht="20.100000000000001" customHeight="1" x14ac:dyDescent="0.25">
      <c r="C111" s="4" t="s">
        <v>5</v>
      </c>
      <c r="D111" s="11">
        <v>10684.375894055525</v>
      </c>
      <c r="E111" s="11">
        <v>1071.2170542635658</v>
      </c>
      <c r="F111" s="11">
        <v>130.06296296296296</v>
      </c>
      <c r="G111" s="11">
        <v>359.55937499999999</v>
      </c>
      <c r="H111" s="11">
        <v>0</v>
      </c>
      <c r="I111" s="11">
        <v>101.75925925925925</v>
      </c>
      <c r="J111" s="11">
        <v>12346.974545541314</v>
      </c>
    </row>
    <row r="112" spans="1:14" ht="20.100000000000001" customHeight="1" x14ac:dyDescent="0.25">
      <c r="C112" s="4" t="s">
        <v>7</v>
      </c>
      <c r="D112" s="11">
        <v>6361.1048262981849</v>
      </c>
      <c r="E112" s="11">
        <v>1190.8835055986217</v>
      </c>
      <c r="F112" s="11">
        <v>247.94444444444443</v>
      </c>
      <c r="G112" s="11">
        <v>163.48958333333331</v>
      </c>
      <c r="H112" s="11">
        <v>0</v>
      </c>
      <c r="I112" s="11">
        <v>300.47500000000002</v>
      </c>
      <c r="J112" s="11">
        <v>8263.8973596745836</v>
      </c>
    </row>
    <row r="113" spans="1:15" ht="20.100000000000001" customHeight="1" x14ac:dyDescent="0.25">
      <c r="C113" s="4" t="s">
        <v>6</v>
      </c>
      <c r="D113" s="11">
        <v>3160.3884623034987</v>
      </c>
      <c r="E113" s="11">
        <v>709.0888781223083</v>
      </c>
      <c r="F113" s="11">
        <v>92.488888888888894</v>
      </c>
      <c r="G113" s="11">
        <v>248.59166666666667</v>
      </c>
      <c r="H113" s="11">
        <v>0</v>
      </c>
      <c r="I113" s="11">
        <v>401.44722222222225</v>
      </c>
      <c r="J113" s="11">
        <v>4612.005118203585</v>
      </c>
    </row>
    <row r="114" spans="1:15" ht="20.100000000000001" customHeight="1" x14ac:dyDescent="0.25">
      <c r="C114" s="4" t="s">
        <v>1</v>
      </c>
      <c r="D114" s="11">
        <v>29792.628273709186</v>
      </c>
      <c r="E114" s="11">
        <v>8207.6911068044774</v>
      </c>
      <c r="F114" s="11">
        <v>1786.3861111111109</v>
      </c>
      <c r="G114" s="11">
        <v>2424.8145833333333</v>
      </c>
      <c r="H114" s="11">
        <v>2026.4601851851851</v>
      </c>
      <c r="I114" s="11">
        <v>8693.6620370370365</v>
      </c>
      <c r="J114" s="11">
        <v>52931.642297180326</v>
      </c>
    </row>
    <row r="115" spans="1:15" ht="20.100000000000001" customHeight="1" x14ac:dyDescent="0.25"/>
    <row r="116" spans="1:15" ht="20.100000000000001" customHeight="1" x14ac:dyDescent="0.25"/>
    <row r="117" spans="1:15" ht="20.100000000000001" customHeight="1" x14ac:dyDescent="0.25"/>
    <row r="118" spans="1:15" ht="20.100000000000001" customHeight="1" x14ac:dyDescent="0.25">
      <c r="A118" s="1" t="s">
        <v>42</v>
      </c>
    </row>
    <row r="119" spans="1:15" ht="20.100000000000001" customHeight="1" x14ac:dyDescent="0.25"/>
    <row r="120" spans="1:15" ht="20.100000000000001" customHeight="1" x14ac:dyDescent="0.25">
      <c r="C120" s="6" t="s">
        <v>18</v>
      </c>
      <c r="D120" s="3">
        <v>-1890</v>
      </c>
      <c r="E120" s="3" t="s">
        <v>9</v>
      </c>
      <c r="F120" s="3" t="s">
        <v>10</v>
      </c>
      <c r="G120" s="3" t="s">
        <v>11</v>
      </c>
      <c r="H120" s="3" t="s">
        <v>12</v>
      </c>
      <c r="I120" s="3" t="s">
        <v>13</v>
      </c>
      <c r="J120" s="3" t="s">
        <v>14</v>
      </c>
      <c r="K120" s="3" t="s">
        <v>15</v>
      </c>
      <c r="L120" s="3" t="s">
        <v>16</v>
      </c>
      <c r="M120" s="3" t="s">
        <v>17</v>
      </c>
      <c r="N120" s="3" t="s">
        <v>1</v>
      </c>
      <c r="O120" s="8" t="s">
        <v>56</v>
      </c>
    </row>
    <row r="121" spans="1:15" ht="20.100000000000001" customHeight="1" x14ac:dyDescent="0.25">
      <c r="C121" s="4" t="s">
        <v>2</v>
      </c>
      <c r="D121" s="5">
        <v>4864</v>
      </c>
      <c r="E121" s="5">
        <v>10485</v>
      </c>
      <c r="F121" s="5">
        <v>2567</v>
      </c>
      <c r="G121" s="5">
        <v>981</v>
      </c>
      <c r="H121" s="5">
        <v>939</v>
      </c>
      <c r="I121" s="5">
        <v>599</v>
      </c>
      <c r="J121" s="5">
        <v>834</v>
      </c>
      <c r="K121" s="5">
        <v>216</v>
      </c>
      <c r="L121" s="5">
        <v>941</v>
      </c>
      <c r="M121" s="5">
        <v>286</v>
      </c>
      <c r="N121" s="5">
        <v>22712</v>
      </c>
      <c r="O121" s="7">
        <f>100*N121/N8</f>
        <v>20.80139213261895</v>
      </c>
    </row>
    <row r="122" spans="1:15" ht="20.100000000000001" customHeight="1" x14ac:dyDescent="0.25">
      <c r="C122" s="4" t="s">
        <v>3</v>
      </c>
      <c r="D122" s="5">
        <v>14625</v>
      </c>
      <c r="E122" s="5">
        <v>62083</v>
      </c>
      <c r="F122" s="5">
        <v>44781</v>
      </c>
      <c r="G122" s="5">
        <v>42356</v>
      </c>
      <c r="H122" s="5">
        <v>103909</v>
      </c>
      <c r="I122" s="5">
        <v>49269</v>
      </c>
      <c r="J122" s="5">
        <v>39042</v>
      </c>
      <c r="K122" s="5">
        <v>10981</v>
      </c>
      <c r="L122" s="5">
        <v>23614</v>
      </c>
      <c r="M122" s="5">
        <v>11313</v>
      </c>
      <c r="N122" s="5">
        <v>401973</v>
      </c>
      <c r="O122" s="7">
        <f t="shared" ref="O122:O127" si="30">100*N122/N9</f>
        <v>35.869149121280671</v>
      </c>
    </row>
    <row r="123" spans="1:15" ht="20.100000000000001" customHeight="1" x14ac:dyDescent="0.25">
      <c r="C123" s="4" t="s">
        <v>4</v>
      </c>
      <c r="D123" s="5">
        <v>2348</v>
      </c>
      <c r="E123" s="5">
        <v>6678</v>
      </c>
      <c r="F123" s="5">
        <v>7966</v>
      </c>
      <c r="G123" s="5">
        <v>9389</v>
      </c>
      <c r="H123" s="5">
        <v>15572</v>
      </c>
      <c r="I123" s="5">
        <v>13116</v>
      </c>
      <c r="J123" s="5">
        <v>60789</v>
      </c>
      <c r="K123" s="5">
        <v>13634</v>
      </c>
      <c r="L123" s="5">
        <v>9613</v>
      </c>
      <c r="M123" s="5">
        <v>5892</v>
      </c>
      <c r="N123" s="5">
        <v>144997</v>
      </c>
      <c r="O123" s="7">
        <f t="shared" si="30"/>
        <v>34.982616898642405</v>
      </c>
    </row>
    <row r="124" spans="1:15" ht="20.100000000000001" customHeight="1" x14ac:dyDescent="0.25">
      <c r="C124" s="4" t="s">
        <v>5</v>
      </c>
      <c r="D124" s="5">
        <v>3098</v>
      </c>
      <c r="E124" s="5">
        <v>14931</v>
      </c>
      <c r="F124" s="5">
        <v>8265</v>
      </c>
      <c r="G124" s="5">
        <v>3175</v>
      </c>
      <c r="H124" s="5">
        <v>4307</v>
      </c>
      <c r="I124" s="5">
        <v>1280</v>
      </c>
      <c r="J124" s="5">
        <v>5959</v>
      </c>
      <c r="K124" s="5">
        <v>2487</v>
      </c>
      <c r="L124" s="5">
        <v>1912</v>
      </c>
      <c r="M124" s="5">
        <v>1191</v>
      </c>
      <c r="N124" s="5">
        <v>46605</v>
      </c>
      <c r="O124" s="7">
        <f t="shared" si="30"/>
        <v>43.305147742055382</v>
      </c>
    </row>
    <row r="125" spans="1:15" ht="20.100000000000001" customHeight="1" x14ac:dyDescent="0.25">
      <c r="C125" s="4" t="s">
        <v>7</v>
      </c>
      <c r="D125" s="5">
        <v>1088</v>
      </c>
      <c r="E125" s="5">
        <v>3379</v>
      </c>
      <c r="F125" s="5">
        <v>1269</v>
      </c>
      <c r="G125" s="5">
        <v>1046</v>
      </c>
      <c r="H125" s="5">
        <v>2690</v>
      </c>
      <c r="I125" s="5">
        <v>1469</v>
      </c>
      <c r="J125" s="5">
        <v>3887</v>
      </c>
      <c r="K125" s="5">
        <v>1474</v>
      </c>
      <c r="L125" s="5">
        <v>1540</v>
      </c>
      <c r="M125" s="5">
        <v>430</v>
      </c>
      <c r="N125" s="5">
        <v>18272</v>
      </c>
      <c r="O125" s="7">
        <f t="shared" si="30"/>
        <v>32.547783181032791</v>
      </c>
    </row>
    <row r="126" spans="1:15" ht="20.100000000000001" customHeight="1" x14ac:dyDescent="0.25">
      <c r="C126" s="4" t="s">
        <v>6</v>
      </c>
      <c r="D126" s="5">
        <v>613</v>
      </c>
      <c r="E126" s="5">
        <v>2452</v>
      </c>
      <c r="F126" s="5">
        <v>1279</v>
      </c>
      <c r="G126" s="5">
        <v>1685</v>
      </c>
      <c r="H126" s="5">
        <v>3415</v>
      </c>
      <c r="I126" s="5">
        <v>1602</v>
      </c>
      <c r="J126" s="5">
        <v>3951</v>
      </c>
      <c r="K126" s="5">
        <v>1589</v>
      </c>
      <c r="L126" s="5">
        <v>969</v>
      </c>
      <c r="M126" s="5">
        <v>184</v>
      </c>
      <c r="N126" s="5">
        <v>17739</v>
      </c>
      <c r="O126" s="7">
        <f t="shared" si="30"/>
        <v>46.384959338963995</v>
      </c>
    </row>
    <row r="127" spans="1:15" ht="20.100000000000001" customHeight="1" x14ac:dyDescent="0.25">
      <c r="C127" s="4" t="s">
        <v>1</v>
      </c>
      <c r="D127" s="5">
        <v>26636</v>
      </c>
      <c r="E127" s="5">
        <v>100008</v>
      </c>
      <c r="F127" s="5">
        <v>66127</v>
      </c>
      <c r="G127" s="5">
        <v>58632</v>
      </c>
      <c r="H127" s="5">
        <v>130832</v>
      </c>
      <c r="I127" s="5">
        <v>67335</v>
      </c>
      <c r="J127" s="5">
        <v>114462</v>
      </c>
      <c r="K127" s="5">
        <v>30381</v>
      </c>
      <c r="L127" s="5">
        <v>38589</v>
      </c>
      <c r="M127" s="5">
        <v>19296</v>
      </c>
      <c r="N127" s="5">
        <v>652298</v>
      </c>
      <c r="O127" s="7">
        <f t="shared" si="30"/>
        <v>38.557656670885187</v>
      </c>
    </row>
    <row r="128" spans="1:15" ht="20.100000000000001" customHeight="1" x14ac:dyDescent="0.25"/>
    <row r="129" spans="1:30" ht="20.100000000000001" customHeight="1" x14ac:dyDescent="0.25"/>
    <row r="130" spans="1:30" ht="20.100000000000001" customHeight="1" x14ac:dyDescent="0.25">
      <c r="A130" s="1" t="s">
        <v>47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30" ht="20.100000000000001" customHeigh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30" ht="20.100000000000001" customHeight="1" x14ac:dyDescent="0.25">
      <c r="B132" s="2"/>
      <c r="C132" s="2" t="s">
        <v>19</v>
      </c>
      <c r="D132" s="3">
        <v>-1890</v>
      </c>
      <c r="E132" s="3" t="s">
        <v>9</v>
      </c>
      <c r="F132" s="3" t="s">
        <v>10</v>
      </c>
      <c r="G132" s="3" t="s">
        <v>11</v>
      </c>
      <c r="H132" s="3" t="s">
        <v>12</v>
      </c>
      <c r="I132" s="3" t="s">
        <v>13</v>
      </c>
      <c r="J132" s="3" t="s">
        <v>14</v>
      </c>
      <c r="K132" s="3" t="s">
        <v>15</v>
      </c>
      <c r="L132" s="3" t="s">
        <v>16</v>
      </c>
      <c r="M132" s="3" t="s">
        <v>17</v>
      </c>
      <c r="N132" s="3" t="s">
        <v>1</v>
      </c>
      <c r="O132" s="8" t="s">
        <v>56</v>
      </c>
    </row>
    <row r="133" spans="1:30" ht="20.100000000000001" customHeight="1" x14ac:dyDescent="0.25">
      <c r="B133" s="2"/>
      <c r="C133" s="4" t="s">
        <v>2</v>
      </c>
      <c r="D133" s="5">
        <v>949582</v>
      </c>
      <c r="E133" s="5">
        <v>1906019</v>
      </c>
      <c r="F133" s="5">
        <v>446527</v>
      </c>
      <c r="G133" s="5">
        <v>161974</v>
      </c>
      <c r="H133" s="5">
        <v>166397</v>
      </c>
      <c r="I133" s="5">
        <v>121246</v>
      </c>
      <c r="J133" s="5">
        <v>161977</v>
      </c>
      <c r="K133" s="5">
        <v>46433</v>
      </c>
      <c r="L133" s="5">
        <v>211075</v>
      </c>
      <c r="M133" s="5">
        <v>63829</v>
      </c>
      <c r="N133" s="5">
        <v>4235059</v>
      </c>
      <c r="O133" s="7">
        <f>100*N133/N23</f>
        <v>19.634065068749564</v>
      </c>
    </row>
    <row r="134" spans="1:30" ht="20.100000000000001" customHeight="1" x14ac:dyDescent="0.25">
      <c r="B134" s="2"/>
      <c r="C134" s="4" t="s">
        <v>3</v>
      </c>
      <c r="D134" s="5">
        <v>2294032</v>
      </c>
      <c r="E134" s="5">
        <v>9537735</v>
      </c>
      <c r="F134" s="5">
        <v>6044443</v>
      </c>
      <c r="G134" s="5">
        <v>5277495</v>
      </c>
      <c r="H134" s="5">
        <v>14845809</v>
      </c>
      <c r="I134" s="5">
        <v>7521914</v>
      </c>
      <c r="J134" s="5">
        <v>5596560</v>
      </c>
      <c r="K134" s="5">
        <v>1729920</v>
      </c>
      <c r="L134" s="5">
        <v>4066719</v>
      </c>
      <c r="M134" s="5">
        <v>1997302</v>
      </c>
      <c r="N134" s="5">
        <v>58911929</v>
      </c>
      <c r="O134" s="7">
        <f t="shared" ref="O134:O139" si="31">100*N134/N24</f>
        <v>35.233555116645384</v>
      </c>
    </row>
    <row r="135" spans="1:30" ht="20.100000000000001" customHeight="1" x14ac:dyDescent="0.25">
      <c r="B135" s="2"/>
      <c r="C135" s="4" t="s">
        <v>4</v>
      </c>
      <c r="D135" s="5">
        <v>285657</v>
      </c>
      <c r="E135" s="5">
        <v>822276</v>
      </c>
      <c r="F135" s="5">
        <v>925338</v>
      </c>
      <c r="G135" s="5">
        <v>1143131</v>
      </c>
      <c r="H135" s="5">
        <v>2119442</v>
      </c>
      <c r="I135" s="5">
        <v>1822024</v>
      </c>
      <c r="J135" s="5">
        <v>7495629</v>
      </c>
      <c r="K135" s="5">
        <v>2083605</v>
      </c>
      <c r="L135" s="5">
        <v>1514203</v>
      </c>
      <c r="M135" s="5">
        <v>1228968</v>
      </c>
      <c r="N135" s="5">
        <v>19440273</v>
      </c>
      <c r="O135" s="7">
        <f t="shared" si="31"/>
        <v>49.441293256200574</v>
      </c>
    </row>
    <row r="136" spans="1:30" ht="20.100000000000001" customHeight="1" x14ac:dyDescent="0.25">
      <c r="B136" s="2"/>
      <c r="C136" s="4" t="s">
        <v>5</v>
      </c>
      <c r="D136" s="5">
        <v>2504245</v>
      </c>
      <c r="E136" s="5">
        <v>12419591</v>
      </c>
      <c r="F136" s="5">
        <v>10124135</v>
      </c>
      <c r="G136" s="5">
        <v>5428698</v>
      </c>
      <c r="H136" s="5">
        <v>10674917</v>
      </c>
      <c r="I136" s="5">
        <v>3338218</v>
      </c>
      <c r="J136" s="5">
        <v>6136947</v>
      </c>
      <c r="K136" s="5">
        <v>2913240</v>
      </c>
      <c r="L136" s="5">
        <v>2813826</v>
      </c>
      <c r="M136" s="5">
        <v>2321804</v>
      </c>
      <c r="N136" s="5">
        <v>58675621</v>
      </c>
      <c r="O136" s="7">
        <f t="shared" si="31"/>
        <v>59.315709874714216</v>
      </c>
    </row>
    <row r="137" spans="1:30" ht="20.100000000000001" customHeight="1" x14ac:dyDescent="0.25">
      <c r="B137" s="2"/>
      <c r="C137" s="4" t="s">
        <v>7</v>
      </c>
      <c r="D137" s="5">
        <v>1014325</v>
      </c>
      <c r="E137" s="5">
        <v>3056190</v>
      </c>
      <c r="F137" s="5">
        <v>1469038</v>
      </c>
      <c r="G137" s="5">
        <v>1379013</v>
      </c>
      <c r="H137" s="5">
        <v>4891785</v>
      </c>
      <c r="I137" s="5">
        <v>2570974</v>
      </c>
      <c r="J137" s="5">
        <v>7563751</v>
      </c>
      <c r="K137" s="5">
        <v>3590562</v>
      </c>
      <c r="L137" s="5">
        <v>3383726</v>
      </c>
      <c r="M137" s="5">
        <v>1015720</v>
      </c>
      <c r="N137" s="5">
        <v>29935084</v>
      </c>
      <c r="O137" s="7">
        <f t="shared" si="31"/>
        <v>52.506618779688914</v>
      </c>
    </row>
    <row r="138" spans="1:30" ht="20.100000000000001" customHeight="1" x14ac:dyDescent="0.25">
      <c r="B138" s="2"/>
      <c r="C138" s="4" t="s">
        <v>6</v>
      </c>
      <c r="D138" s="5">
        <v>562730</v>
      </c>
      <c r="E138" s="5">
        <v>2459909</v>
      </c>
      <c r="F138" s="5">
        <v>1584822</v>
      </c>
      <c r="G138" s="5">
        <v>2526062</v>
      </c>
      <c r="H138" s="5">
        <v>5270635</v>
      </c>
      <c r="I138" s="5">
        <v>2917666</v>
      </c>
      <c r="J138" s="5">
        <v>4356640</v>
      </c>
      <c r="K138" s="5">
        <v>1479974</v>
      </c>
      <c r="L138" s="5">
        <v>1300594</v>
      </c>
      <c r="M138" s="5">
        <v>396163</v>
      </c>
      <c r="N138" s="5">
        <v>22855195</v>
      </c>
      <c r="O138" s="7">
        <f t="shared" si="31"/>
        <v>58.663007166630706</v>
      </c>
    </row>
    <row r="139" spans="1:30" ht="20.100000000000001" customHeight="1" x14ac:dyDescent="0.25">
      <c r="B139" s="2"/>
      <c r="C139" s="4" t="s">
        <v>1</v>
      </c>
      <c r="D139" s="5">
        <v>7610571</v>
      </c>
      <c r="E139" s="5">
        <v>30201720</v>
      </c>
      <c r="F139" s="5">
        <v>20594303</v>
      </c>
      <c r="G139" s="5">
        <v>15916373</v>
      </c>
      <c r="H139" s="5">
        <v>37968985</v>
      </c>
      <c r="I139" s="5">
        <v>18292042</v>
      </c>
      <c r="J139" s="5">
        <v>31311504</v>
      </c>
      <c r="K139" s="5">
        <v>11843734</v>
      </c>
      <c r="L139" s="5">
        <v>13290143</v>
      </c>
      <c r="M139" s="5">
        <v>7023786</v>
      </c>
      <c r="N139" s="5">
        <v>194053161</v>
      </c>
      <c r="O139" s="7">
        <f t="shared" si="31"/>
        <v>45.876866255531219</v>
      </c>
    </row>
    <row r="140" spans="1:30" ht="20.100000000000001" customHeight="1" x14ac:dyDescent="0.25"/>
    <row r="141" spans="1:30" ht="20.100000000000001" customHeight="1" x14ac:dyDescent="0.25"/>
    <row r="142" spans="1:30" ht="20.100000000000001" customHeight="1" x14ac:dyDescent="0.25"/>
    <row r="143" spans="1:30" ht="20.100000000000001" customHeight="1" x14ac:dyDescent="0.25"/>
    <row r="144" spans="1:30" ht="20.100000000000001" customHeight="1" x14ac:dyDescent="0.25">
      <c r="A144" s="1" t="s">
        <v>73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2:37" ht="20.100000000000001" customHeigh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R145"/>
      <c r="S145" s="18"/>
      <c r="T145"/>
      <c r="U145"/>
      <c r="V145"/>
      <c r="W145"/>
      <c r="X145"/>
      <c r="Y145"/>
      <c r="Z145"/>
      <c r="AA145"/>
      <c r="AB145"/>
      <c r="AC145"/>
      <c r="AD145"/>
    </row>
    <row r="146" spans="2:37" ht="20.100000000000001" customHeight="1" x14ac:dyDescent="0.25">
      <c r="B146" s="2"/>
      <c r="C146" s="2" t="s">
        <v>19</v>
      </c>
      <c r="D146" s="3">
        <v>-1890</v>
      </c>
      <c r="E146" s="3" t="s">
        <v>9</v>
      </c>
      <c r="F146" s="3" t="s">
        <v>10</v>
      </c>
      <c r="G146" s="3" t="s">
        <v>11</v>
      </c>
      <c r="H146" s="3" t="s">
        <v>12</v>
      </c>
      <c r="I146" s="3" t="s">
        <v>13</v>
      </c>
      <c r="J146" s="3" t="s">
        <v>14</v>
      </c>
      <c r="K146" s="3" t="s">
        <v>15</v>
      </c>
      <c r="L146" s="3" t="s">
        <v>16</v>
      </c>
      <c r="M146" s="3" t="s">
        <v>17</v>
      </c>
      <c r="N146" s="3" t="s">
        <v>1</v>
      </c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2:37" ht="20.100000000000001" customHeight="1" x14ac:dyDescent="0.25">
      <c r="B147" s="2"/>
      <c r="C147" s="4" t="s">
        <v>2</v>
      </c>
      <c r="D147" s="21">
        <v>1.0109859471211083E-2</v>
      </c>
      <c r="E147" s="21">
        <v>8.5788466363975868E-3</v>
      </c>
      <c r="F147" s="21">
        <v>9.5884752396814318E-3</v>
      </c>
      <c r="G147" s="21">
        <v>1.7940876656472988E-3</v>
      </c>
      <c r="H147" s="21">
        <v>8.7609999439493286E-3</v>
      </c>
      <c r="I147" s="21">
        <v>1.031849904506902E-2</v>
      </c>
      <c r="J147" s="21">
        <v>4.706331823704369E-2</v>
      </c>
      <c r="K147" s="21">
        <v>9.0507745737229806E-2</v>
      </c>
      <c r="L147" s="21">
        <v>0.39668047233337528</v>
      </c>
      <c r="M147" s="21">
        <v>0.7803021210095008</v>
      </c>
      <c r="N147" s="21">
        <v>3.6771211290488916E-2</v>
      </c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2:37" ht="20.100000000000001" customHeight="1" x14ac:dyDescent="0.25">
      <c r="B148" s="2"/>
      <c r="C148" s="4" t="s">
        <v>3</v>
      </c>
      <c r="D148" s="21">
        <v>7.7540014694493379E-3</v>
      </c>
      <c r="E148" s="21">
        <v>6.7029423014877045E-3</v>
      </c>
      <c r="F148" s="21">
        <v>6.5993571859521089E-3</v>
      </c>
      <c r="G148" s="21">
        <v>9.6816972805924741E-3</v>
      </c>
      <c r="H148" s="21">
        <v>1.3302010578122364E-2</v>
      </c>
      <c r="I148" s="21">
        <v>1.9134025207247361E-2</v>
      </c>
      <c r="J148" s="21">
        <v>4.1080984437183221E-2</v>
      </c>
      <c r="K148" s="21">
        <v>7.9960885689399477E-2</v>
      </c>
      <c r="L148" s="21">
        <v>0.34849197017476197</v>
      </c>
      <c r="M148" s="21">
        <v>0.85135443864391158</v>
      </c>
      <c r="N148" s="21">
        <v>5.9463332502161605E-2</v>
      </c>
      <c r="R148"/>
      <c r="S148"/>
      <c r="T148"/>
      <c r="U148"/>
      <c r="V148"/>
      <c r="W148"/>
      <c r="X148"/>
      <c r="Y148"/>
      <c r="Z148"/>
      <c r="AA148"/>
      <c r="AB148"/>
      <c r="AC148"/>
      <c r="AD148" s="19"/>
      <c r="AE148" s="20"/>
      <c r="AF148" s="20"/>
      <c r="AG148" s="20"/>
      <c r="AH148" s="20"/>
      <c r="AI148" s="20"/>
      <c r="AJ148" s="20"/>
      <c r="AK148" s="20"/>
    </row>
    <row r="149" spans="2:37" ht="20.100000000000001" customHeight="1" x14ac:dyDescent="0.25">
      <c r="B149" s="2"/>
      <c r="C149" s="4" t="s">
        <v>4</v>
      </c>
      <c r="D149" s="21">
        <v>2.6248007259954587E-3</v>
      </c>
      <c r="E149" s="21">
        <v>7.4184610952516671E-3</v>
      </c>
      <c r="F149" s="21">
        <v>2.4261847380162567E-3</v>
      </c>
      <c r="G149" s="21">
        <v>6.9786632326677128E-3</v>
      </c>
      <c r="H149" s="21">
        <v>2.1166918881351669E-2</v>
      </c>
      <c r="I149" s="21">
        <v>5.6427360219806467E-2</v>
      </c>
      <c r="J149" s="21">
        <v>2.1103275893071274E-2</v>
      </c>
      <c r="K149" s="21">
        <v>2.366632834815257E-2</v>
      </c>
      <c r="L149" s="21">
        <v>0.17015669048060453</v>
      </c>
      <c r="M149" s="21">
        <v>0.76176115883890982</v>
      </c>
      <c r="N149" s="21">
        <v>6.1655016737643752E-2</v>
      </c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2:37" ht="20.100000000000001" customHeight="1" x14ac:dyDescent="0.25">
      <c r="B150" s="2"/>
      <c r="C150" s="4" t="s">
        <v>5</v>
      </c>
      <c r="D150" s="21">
        <v>1.0917381955163586E-2</v>
      </c>
      <c r="E150" s="21">
        <v>6.9318699659845313E-3</v>
      </c>
      <c r="F150" s="21">
        <v>8.058604092186757E-3</v>
      </c>
      <c r="G150" s="21">
        <v>2.1195714129949028E-2</v>
      </c>
      <c r="H150" s="21">
        <v>6.8807459528286666E-2</v>
      </c>
      <c r="I150" s="21">
        <v>5.5350222425872384E-2</v>
      </c>
      <c r="J150" s="21">
        <v>2.7929486776081706E-2</v>
      </c>
      <c r="K150" s="21">
        <v>3.3553904086630629E-2</v>
      </c>
      <c r="L150" s="21">
        <v>0.21701048354897479</v>
      </c>
      <c r="M150" s="21">
        <v>0.78069414097438417</v>
      </c>
      <c r="N150" s="21">
        <v>4.7914080151173058E-2</v>
      </c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2:37" ht="20.100000000000001" customHeight="1" x14ac:dyDescent="0.25">
      <c r="B151" s="2"/>
      <c r="C151" s="4" t="s">
        <v>7</v>
      </c>
      <c r="D151" s="21">
        <v>5.1472035981148356E-2</v>
      </c>
      <c r="E151" s="21">
        <v>4.8291005514944363E-2</v>
      </c>
      <c r="F151" s="21">
        <v>5.3438530996076143E-2</v>
      </c>
      <c r="G151" s="21">
        <v>6.9977505465136619E-2</v>
      </c>
      <c r="H151" s="21">
        <v>9.5509414324126393E-2</v>
      </c>
      <c r="I151" s="21">
        <v>9.8397271272196593E-2</v>
      </c>
      <c r="J151" s="21">
        <v>0.10885910658819593</v>
      </c>
      <c r="K151" s="21">
        <v>0.17655920731141528</v>
      </c>
      <c r="L151" s="21">
        <v>0.26676885871394268</v>
      </c>
      <c r="M151" s="21">
        <v>0.48623229038064258</v>
      </c>
      <c r="N151" s="21">
        <v>0.11301118167317636</v>
      </c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2:37" ht="20.100000000000001" customHeight="1" x14ac:dyDescent="0.25">
      <c r="B152" s="2"/>
      <c r="C152" s="4" t="s">
        <v>6</v>
      </c>
      <c r="D152" s="21">
        <v>7.6210172300085685E-2</v>
      </c>
      <c r="E152" s="21">
        <v>8.8190847448687631E-2</v>
      </c>
      <c r="F152" s="21">
        <v>8.3023051326106365E-2</v>
      </c>
      <c r="G152" s="21">
        <v>0.10573313971588916</v>
      </c>
      <c r="H152" s="21">
        <v>0.16738745326906085</v>
      </c>
      <c r="I152" s="21">
        <v>0.2002451933357636</v>
      </c>
      <c r="J152" s="21">
        <v>0.21440864948461441</v>
      </c>
      <c r="K152" s="21">
        <v>0.25692049966555697</v>
      </c>
      <c r="L152" s="21">
        <v>0.39797411594203452</v>
      </c>
      <c r="M152" s="21">
        <v>0.69150678563229873</v>
      </c>
      <c r="N152" s="21">
        <v>0.18084322590087806</v>
      </c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2:37" ht="20.100000000000001" customHeight="1" x14ac:dyDescent="0.25">
      <c r="B153" s="2"/>
      <c r="C153" s="4" t="s">
        <v>1</v>
      </c>
      <c r="D153" s="21">
        <v>1.146118486739163E-2</v>
      </c>
      <c r="E153" s="21">
        <v>1.0384643959695978E-2</v>
      </c>
      <c r="F153" s="21">
        <v>8.7720713023342316E-3</v>
      </c>
      <c r="G153" s="21">
        <v>1.3576440213683445E-2</v>
      </c>
      <c r="H153" s="21">
        <v>2.1744975713617578E-2</v>
      </c>
      <c r="I153" s="21">
        <v>3.3046454316992831E-2</v>
      </c>
      <c r="J153" s="21">
        <v>3.8114635190639741E-2</v>
      </c>
      <c r="K153" s="21">
        <v>6.4915914043061684E-2</v>
      </c>
      <c r="L153" s="21">
        <v>0.29670805097503228</v>
      </c>
      <c r="M153" s="21">
        <v>0.80892204468209949</v>
      </c>
      <c r="N153" s="21">
        <v>6.3136094806150705E-2</v>
      </c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2:37" ht="20.100000000000001" customHeight="1" x14ac:dyDescent="0.25"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2:37" ht="20.100000000000001" customHeight="1" x14ac:dyDescent="0.25"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2:37" ht="20.100000000000001" customHeight="1" x14ac:dyDescent="0.25"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2:37" ht="20.100000000000001" customHeight="1" x14ac:dyDescent="0.25"/>
    <row r="158" spans="2:37" ht="20.100000000000001" customHeight="1" x14ac:dyDescent="0.25"/>
    <row r="159" spans="2:37" ht="20.100000000000001" customHeight="1" x14ac:dyDescent="0.25"/>
    <row r="160" spans="2:37" ht="20.100000000000001" customHeight="1" x14ac:dyDescent="0.25"/>
    <row r="161" spans="1:14" ht="20.100000000000001" customHeight="1" x14ac:dyDescent="0.25"/>
    <row r="162" spans="1:14" ht="20.100000000000001" customHeight="1" x14ac:dyDescent="0.25">
      <c r="A162" s="1" t="s">
        <v>45</v>
      </c>
    </row>
    <row r="163" spans="1:14" ht="20.100000000000001" customHeight="1" x14ac:dyDescent="0.25"/>
    <row r="164" spans="1:14" ht="20.100000000000001" customHeight="1" x14ac:dyDescent="0.25">
      <c r="C164" s="6" t="s">
        <v>46</v>
      </c>
      <c r="D164" s="3">
        <v>-1890</v>
      </c>
      <c r="E164" s="3" t="s">
        <v>9</v>
      </c>
      <c r="F164" s="3" t="s">
        <v>10</v>
      </c>
      <c r="G164" s="3" t="s">
        <v>11</v>
      </c>
      <c r="H164" s="3" t="s">
        <v>12</v>
      </c>
      <c r="I164" s="3" t="s">
        <v>13</v>
      </c>
      <c r="J164" s="3" t="s">
        <v>14</v>
      </c>
      <c r="K164" s="3" t="s">
        <v>15</v>
      </c>
      <c r="L164" s="3" t="s">
        <v>16</v>
      </c>
      <c r="M164" s="3" t="s">
        <v>17</v>
      </c>
      <c r="N164" s="8" t="s">
        <v>40</v>
      </c>
    </row>
    <row r="165" spans="1:14" ht="20.100000000000001" customHeight="1" x14ac:dyDescent="0.25">
      <c r="C165" s="4" t="s">
        <v>2</v>
      </c>
      <c r="D165" s="12">
        <v>75.129031210737551</v>
      </c>
      <c r="E165" s="12">
        <v>73.226719943182573</v>
      </c>
      <c r="F165" s="12">
        <v>72.280348228837425</v>
      </c>
      <c r="G165" s="12">
        <v>76.017834974508588</v>
      </c>
      <c r="H165" s="12">
        <v>64.760119533456347</v>
      </c>
      <c r="I165" s="12">
        <v>55.485314139524398</v>
      </c>
      <c r="J165" s="12">
        <v>46.668136704403061</v>
      </c>
      <c r="K165" s="12">
        <v>39.415608457520648</v>
      </c>
      <c r="L165" s="12">
        <v>29.855285753963457</v>
      </c>
      <c r="M165" s="12">
        <v>21.46444295113826</v>
      </c>
      <c r="N165" s="7">
        <v>69.084185622358262</v>
      </c>
    </row>
    <row r="166" spans="1:14" ht="20.100000000000001" customHeight="1" x14ac:dyDescent="0.25">
      <c r="C166" s="4" t="s">
        <v>3</v>
      </c>
      <c r="D166" s="12">
        <v>68.514955499816878</v>
      </c>
      <c r="E166" s="12">
        <v>72.884585572296345</v>
      </c>
      <c r="F166" s="12">
        <v>80.862126934613457</v>
      </c>
      <c r="G166" s="12">
        <v>80.757017356773574</v>
      </c>
      <c r="H166" s="12">
        <v>66.477054735999758</v>
      </c>
      <c r="I166" s="12">
        <v>57.15369180842243</v>
      </c>
      <c r="J166" s="12">
        <v>48.214392016748434</v>
      </c>
      <c r="K166" s="12">
        <v>40.368609470434791</v>
      </c>
      <c r="L166" s="12">
        <v>31.342794969952084</v>
      </c>
      <c r="M166" s="12">
        <v>20.12768172975462</v>
      </c>
      <c r="N166" s="7">
        <v>63.649879030449469</v>
      </c>
    </row>
    <row r="167" spans="1:14" ht="20.100000000000001" customHeight="1" x14ac:dyDescent="0.25">
      <c r="C167" s="4" t="s">
        <v>4</v>
      </c>
      <c r="D167" s="12">
        <v>67.413653385723478</v>
      </c>
      <c r="E167" s="12">
        <v>71.217400817324204</v>
      </c>
      <c r="F167" s="12">
        <v>76.982731276753555</v>
      </c>
      <c r="G167" s="12">
        <v>68.575053963212397</v>
      </c>
      <c r="H167" s="12">
        <v>60.266028083160975</v>
      </c>
      <c r="I167" s="12">
        <v>55.066134463149254</v>
      </c>
      <c r="J167" s="12">
        <v>45.543313934612215</v>
      </c>
      <c r="K167" s="12">
        <v>39.519361329101841</v>
      </c>
      <c r="L167" s="12">
        <v>32.649635400401039</v>
      </c>
      <c r="M167" s="12">
        <v>18.900010041177335</v>
      </c>
      <c r="N167" s="7">
        <v>50.237190949794346</v>
      </c>
    </row>
    <row r="168" spans="1:14" ht="20.100000000000001" customHeight="1" x14ac:dyDescent="0.25">
      <c r="C168" s="4" t="s">
        <v>5</v>
      </c>
      <c r="D168" s="12">
        <v>58.822112146525683</v>
      </c>
      <c r="E168" s="12">
        <v>63.220761395144997</v>
      </c>
      <c r="F168" s="12">
        <v>63.22255691223814</v>
      </c>
      <c r="G168" s="12">
        <v>58.832158711146178</v>
      </c>
      <c r="H168" s="12">
        <v>48.821914166684437</v>
      </c>
      <c r="I168" s="12">
        <v>47.480627254310392</v>
      </c>
      <c r="J168" s="12">
        <v>39.811954209200067</v>
      </c>
      <c r="K168" s="12">
        <v>35.474038555955801</v>
      </c>
      <c r="L168" s="12">
        <v>28.535450525404066</v>
      </c>
      <c r="M168" s="12">
        <v>16.317530097492323</v>
      </c>
      <c r="N168" s="7">
        <v>53.771379564033452</v>
      </c>
    </row>
    <row r="169" spans="1:14" ht="20.100000000000001" customHeight="1" x14ac:dyDescent="0.25">
      <c r="C169" s="4" t="s">
        <v>7</v>
      </c>
      <c r="D169" s="12">
        <v>63.33894799488494</v>
      </c>
      <c r="E169" s="12">
        <v>66.183647803908841</v>
      </c>
      <c r="F169" s="12">
        <v>67.830845462678525</v>
      </c>
      <c r="G169" s="12">
        <v>68.66768894921141</v>
      </c>
      <c r="H169" s="12">
        <v>56.857290501357575</v>
      </c>
      <c r="I169" s="12">
        <v>51.69799387745519</v>
      </c>
      <c r="J169" s="12">
        <v>42.984308266303266</v>
      </c>
      <c r="K169" s="12">
        <v>35.457128137566393</v>
      </c>
      <c r="L169" s="12">
        <v>28.623759397572929</v>
      </c>
      <c r="M169" s="12">
        <v>22.3762510372507</v>
      </c>
      <c r="N169" s="7">
        <v>52.122795635927559</v>
      </c>
    </row>
    <row r="170" spans="1:14" ht="20.100000000000001" customHeight="1" x14ac:dyDescent="0.25">
      <c r="C170" s="4" t="s">
        <v>6</v>
      </c>
      <c r="D170" s="12">
        <v>67.486569877263392</v>
      </c>
      <c r="E170" s="12">
        <v>69.355951602975665</v>
      </c>
      <c r="F170" s="12">
        <v>69.414172034716685</v>
      </c>
      <c r="G170" s="12">
        <v>67.673624154484926</v>
      </c>
      <c r="H170" s="12">
        <v>58.990976922743528</v>
      </c>
      <c r="I170" s="12">
        <v>52.433052434930786</v>
      </c>
      <c r="J170" s="12">
        <v>44.131771589422428</v>
      </c>
      <c r="K170" s="12">
        <v>38.529566987227291</v>
      </c>
      <c r="L170" s="12">
        <v>29.952479177391538</v>
      </c>
      <c r="M170" s="12">
        <v>20.262805026708833</v>
      </c>
      <c r="N170" s="7">
        <v>54.570900249744433</v>
      </c>
    </row>
    <row r="171" spans="1:14" ht="20.100000000000001" customHeight="1" x14ac:dyDescent="0.25">
      <c r="C171" s="1" t="s">
        <v>40</v>
      </c>
      <c r="D171" s="7">
        <v>68.263216561295422</v>
      </c>
      <c r="E171" s="7">
        <v>71.053417876549858</v>
      </c>
      <c r="F171" s="7">
        <v>77.385447688798166</v>
      </c>
      <c r="G171" s="7">
        <v>76.948039776626004</v>
      </c>
      <c r="H171" s="7">
        <v>64.751076984770449</v>
      </c>
      <c r="I171" s="7">
        <v>56.31700706006859</v>
      </c>
      <c r="J171" s="7">
        <v>46.028586787004166</v>
      </c>
      <c r="K171" s="7">
        <v>39.245570161903174</v>
      </c>
      <c r="L171" s="7">
        <v>31.349551753574964</v>
      </c>
      <c r="M171" s="7">
        <v>19.588851351181656</v>
      </c>
      <c r="N171" s="7">
        <v>59.582048219496102</v>
      </c>
    </row>
    <row r="172" spans="1:14" ht="20.100000000000001" customHeight="1" x14ac:dyDescent="0.25"/>
    <row r="173" spans="1:14" ht="20.100000000000001" customHeight="1" x14ac:dyDescent="0.25"/>
    <row r="174" spans="1:14" ht="20.100000000000001" customHeight="1" x14ac:dyDescent="0.25">
      <c r="A174" s="1" t="s">
        <v>48</v>
      </c>
    </row>
    <row r="175" spans="1:14" ht="20.100000000000001" customHeight="1" x14ac:dyDescent="0.25"/>
    <row r="176" spans="1:14" ht="20.100000000000001" customHeight="1" x14ac:dyDescent="0.25">
      <c r="C176" s="6" t="s">
        <v>46</v>
      </c>
      <c r="D176" s="3">
        <v>-1890</v>
      </c>
      <c r="E176" s="3" t="s">
        <v>9</v>
      </c>
      <c r="F176" s="3" t="s">
        <v>10</v>
      </c>
      <c r="G176" s="3" t="s">
        <v>11</v>
      </c>
      <c r="H176" s="3" t="s">
        <v>12</v>
      </c>
      <c r="I176" s="3" t="s">
        <v>13</v>
      </c>
      <c r="J176" s="3" t="s">
        <v>14</v>
      </c>
      <c r="K176" s="3" t="s">
        <v>15</v>
      </c>
      <c r="L176" s="3" t="s">
        <v>16</v>
      </c>
      <c r="M176" s="3" t="s">
        <v>17</v>
      </c>
      <c r="N176" s="8" t="s">
        <v>40</v>
      </c>
    </row>
    <row r="177" spans="1:14" ht="20.100000000000001" customHeight="1" x14ac:dyDescent="0.25">
      <c r="C177" s="4" t="s">
        <v>2</v>
      </c>
      <c r="D177" s="12">
        <v>30.800758561234652</v>
      </c>
      <c r="E177" s="12">
        <v>29.998439793393381</v>
      </c>
      <c r="F177" s="12">
        <v>28.323278917972242</v>
      </c>
      <c r="G177" s="12">
        <v>25.810749908939677</v>
      </c>
      <c r="H177" s="12">
        <v>18.143923192785063</v>
      </c>
      <c r="I177" s="12">
        <v>11.398905406527227</v>
      </c>
      <c r="J177" s="12">
        <v>9.4279346497206014</v>
      </c>
      <c r="K177" s="12">
        <v>7.0986733059736871</v>
      </c>
      <c r="L177" s="12">
        <v>7.0832797940909629</v>
      </c>
      <c r="M177" s="12">
        <v>4.833851031685068</v>
      </c>
      <c r="N177" s="7">
        <v>30.082826963528905</v>
      </c>
    </row>
    <row r="178" spans="1:14" ht="20.100000000000001" customHeight="1" x14ac:dyDescent="0.25">
      <c r="C178" s="4" t="s">
        <v>3</v>
      </c>
      <c r="D178" s="12">
        <v>27.13068960997375</v>
      </c>
      <c r="E178" s="12">
        <v>25.910753567199528</v>
      </c>
      <c r="F178" s="12">
        <v>26.921495221215814</v>
      </c>
      <c r="G178" s="12">
        <v>24.80421358514722</v>
      </c>
      <c r="H178" s="12">
        <v>16.524722603337104</v>
      </c>
      <c r="I178" s="12">
        <v>11.247911720485986</v>
      </c>
      <c r="J178" s="12">
        <v>8.5312642875819691</v>
      </c>
      <c r="K178" s="12">
        <v>6.8439676633369562</v>
      </c>
      <c r="L178" s="12">
        <v>7.0746956318619869</v>
      </c>
      <c r="M178" s="12">
        <v>3.1693724874967013</v>
      </c>
      <c r="N178" s="7">
        <v>24.726301572655622</v>
      </c>
    </row>
    <row r="179" spans="1:14" ht="20.100000000000001" customHeight="1" x14ac:dyDescent="0.25">
      <c r="C179" s="4" t="s">
        <v>4</v>
      </c>
      <c r="D179" s="12">
        <v>24.471791937165825</v>
      </c>
      <c r="E179" s="12">
        <v>23.606150725752812</v>
      </c>
      <c r="F179" s="12">
        <v>20.972852307032628</v>
      </c>
      <c r="G179" s="12">
        <v>20.893851840908599</v>
      </c>
      <c r="H179" s="12">
        <v>15.319747951872229</v>
      </c>
      <c r="I179" s="12">
        <v>12.32352007064606</v>
      </c>
      <c r="J179" s="12">
        <v>7.719324453776089</v>
      </c>
      <c r="K179" s="12">
        <v>5.8604792011675011</v>
      </c>
      <c r="L179" s="12">
        <v>7.293093129306464</v>
      </c>
      <c r="M179" s="12">
        <v>4.3464670082659671</v>
      </c>
      <c r="N179" s="7">
        <v>18.404614188230969</v>
      </c>
    </row>
    <row r="180" spans="1:14" ht="20.100000000000001" customHeight="1" x14ac:dyDescent="0.25">
      <c r="C180" s="4" t="s">
        <v>5</v>
      </c>
      <c r="D180" s="12">
        <v>18.645788686619053</v>
      </c>
      <c r="E180" s="12">
        <v>19.711205100203426</v>
      </c>
      <c r="F180" s="12">
        <v>18.858824812347148</v>
      </c>
      <c r="G180" s="12">
        <v>16.40780875529936</v>
      </c>
      <c r="H180" s="12">
        <v>16.452161483327515</v>
      </c>
      <c r="I180" s="12">
        <v>16.092740817098836</v>
      </c>
      <c r="J180" s="12">
        <v>8.2968094136816237</v>
      </c>
      <c r="K180" s="12">
        <v>7.5798663857839355</v>
      </c>
      <c r="L180" s="12">
        <v>7.9417659839611376</v>
      </c>
      <c r="M180" s="12">
        <v>3.5578723563185175</v>
      </c>
      <c r="N180" s="7">
        <v>20.782215929934033</v>
      </c>
    </row>
    <row r="181" spans="1:14" ht="20.100000000000001" customHeight="1" x14ac:dyDescent="0.25">
      <c r="C181" s="4" t="s">
        <v>7</v>
      </c>
      <c r="D181" s="12">
        <v>25.105522177692592</v>
      </c>
      <c r="E181" s="12">
        <v>25.623667521404258</v>
      </c>
      <c r="F181" s="12">
        <v>27.400675806938317</v>
      </c>
      <c r="G181" s="12">
        <v>28.132852070604713</v>
      </c>
      <c r="H181" s="12">
        <v>20.616901508140977</v>
      </c>
      <c r="I181" s="12">
        <v>15.822654807923181</v>
      </c>
      <c r="J181" s="12">
        <v>12.613226232497</v>
      </c>
      <c r="K181" s="12">
        <v>9.8361691231927395</v>
      </c>
      <c r="L181" s="12">
        <v>8.5817236388594118</v>
      </c>
      <c r="M181" s="12">
        <v>7.5843874396652309</v>
      </c>
      <c r="N181" s="7">
        <v>24.000475534559893</v>
      </c>
    </row>
    <row r="182" spans="1:14" ht="20.100000000000001" customHeight="1" x14ac:dyDescent="0.25">
      <c r="C182" s="4" t="s">
        <v>6</v>
      </c>
      <c r="D182" s="12">
        <v>25.659857721809527</v>
      </c>
      <c r="E182" s="12">
        <v>25.249414180841647</v>
      </c>
      <c r="F182" s="12">
        <v>25.479706130814261</v>
      </c>
      <c r="G182" s="12">
        <v>25.700041761934976</v>
      </c>
      <c r="H182" s="12">
        <v>18.236259237390158</v>
      </c>
      <c r="I182" s="12">
        <v>16.277649618703517</v>
      </c>
      <c r="J182" s="12">
        <v>11.61286212445636</v>
      </c>
      <c r="K182" s="12">
        <v>9.5066031987185369</v>
      </c>
      <c r="L182" s="12">
        <v>11.0885399826041</v>
      </c>
      <c r="M182" s="12">
        <v>6.0530693167299727</v>
      </c>
      <c r="N182" s="7">
        <v>22.772595846984391</v>
      </c>
    </row>
    <row r="183" spans="1:14" ht="20.100000000000001" customHeight="1" x14ac:dyDescent="0.25">
      <c r="C183" s="1" t="s">
        <v>40</v>
      </c>
      <c r="D183" s="7">
        <v>27.048091266314497</v>
      </c>
      <c r="E183" s="7">
        <v>25.627353061063168</v>
      </c>
      <c r="F183" s="7">
        <v>26.146211651919295</v>
      </c>
      <c r="G183" s="7">
        <v>24.827008656392948</v>
      </c>
      <c r="H183" s="7">
        <v>16.992996198615021</v>
      </c>
      <c r="I183" s="7">
        <v>11.963690651811902</v>
      </c>
      <c r="J183" s="7">
        <v>8.6584843827429108</v>
      </c>
      <c r="K183" s="7">
        <v>7.0144592936560084</v>
      </c>
      <c r="L183" s="7">
        <v>7.4476053417984991</v>
      </c>
      <c r="M183" s="7">
        <v>3.9524572502131572</v>
      </c>
      <c r="N183" s="7">
        <v>24.126154694534076</v>
      </c>
    </row>
    <row r="184" spans="1:14" ht="20.100000000000001" customHeight="1" x14ac:dyDescent="0.25"/>
    <row r="185" spans="1:14" ht="20.100000000000001" customHeight="1" x14ac:dyDescent="0.25"/>
    <row r="186" spans="1:14" ht="20.100000000000001" customHeight="1" x14ac:dyDescent="0.25">
      <c r="A186" s="1" t="s">
        <v>49</v>
      </c>
    </row>
    <row r="187" spans="1:14" ht="20.100000000000001" customHeight="1" x14ac:dyDescent="0.25"/>
    <row r="188" spans="1:14" ht="20.100000000000001" customHeight="1" x14ac:dyDescent="0.25">
      <c r="C188" s="6" t="s">
        <v>50</v>
      </c>
      <c r="D188" s="3">
        <v>-1890</v>
      </c>
      <c r="E188" s="3" t="s">
        <v>9</v>
      </c>
      <c r="F188" s="3" t="s">
        <v>10</v>
      </c>
      <c r="G188" s="3" t="s">
        <v>11</v>
      </c>
      <c r="H188" s="3" t="s">
        <v>12</v>
      </c>
      <c r="I188" s="3" t="s">
        <v>13</v>
      </c>
      <c r="J188" s="3" t="s">
        <v>14</v>
      </c>
      <c r="K188" s="3" t="s">
        <v>15</v>
      </c>
      <c r="L188" s="3" t="s">
        <v>16</v>
      </c>
      <c r="M188" s="3" t="s">
        <v>17</v>
      </c>
      <c r="N188" s="8" t="s">
        <v>40</v>
      </c>
    </row>
    <row r="189" spans="1:14" ht="20.100000000000001" customHeight="1" x14ac:dyDescent="0.25">
      <c r="C189" s="4" t="s">
        <v>2</v>
      </c>
      <c r="D189" s="12">
        <v>17.948479122557686</v>
      </c>
      <c r="E189" s="12">
        <v>18.044506220391082</v>
      </c>
      <c r="F189" s="12">
        <v>18.042394217358193</v>
      </c>
      <c r="G189" s="12">
        <v>17.624275925681076</v>
      </c>
      <c r="H189" s="12">
        <v>18.328885698239841</v>
      </c>
      <c r="I189" s="12">
        <v>19.197762233182814</v>
      </c>
      <c r="J189" s="12">
        <v>20.257797717599171</v>
      </c>
      <c r="K189" s="12">
        <v>21.140055477187691</v>
      </c>
      <c r="L189" s="12">
        <v>22.318843266536302</v>
      </c>
      <c r="M189" s="12">
        <v>23.353434184124659</v>
      </c>
      <c r="N189" s="7">
        <v>18.402383895311708</v>
      </c>
    </row>
    <row r="190" spans="1:14" ht="20.100000000000001" customHeight="1" x14ac:dyDescent="0.25">
      <c r="C190" s="4" t="s">
        <v>3</v>
      </c>
      <c r="D190" s="12">
        <v>18.33746367967608</v>
      </c>
      <c r="E190" s="12">
        <v>17.878326700787511</v>
      </c>
      <c r="F190" s="12">
        <v>17.300817919809539</v>
      </c>
      <c r="G190" s="12">
        <v>17.200970649608298</v>
      </c>
      <c r="H190" s="12">
        <v>18.087129090189549</v>
      </c>
      <c r="I190" s="12">
        <v>18.9984250805046</v>
      </c>
      <c r="J190" s="12">
        <v>20.061683614060563</v>
      </c>
      <c r="K190" s="12">
        <v>21.024070549236811</v>
      </c>
      <c r="L190" s="12">
        <v>22.13581198305851</v>
      </c>
      <c r="M190" s="12">
        <v>23.5182568427213</v>
      </c>
      <c r="N190" s="7">
        <v>18.657415744582607</v>
      </c>
    </row>
    <row r="191" spans="1:14" ht="20.100000000000001" customHeight="1" x14ac:dyDescent="0.25">
      <c r="C191" s="4" t="s">
        <v>4</v>
      </c>
      <c r="D191" s="12">
        <v>18.287192002236143</v>
      </c>
      <c r="E191" s="12">
        <v>17.918133123626088</v>
      </c>
      <c r="F191" s="12">
        <v>17.298864462345943</v>
      </c>
      <c r="G191" s="12">
        <v>18.042539194538129</v>
      </c>
      <c r="H191" s="12">
        <v>18.692914016007396</v>
      </c>
      <c r="I191" s="12">
        <v>19.231100636298933</v>
      </c>
      <c r="J191" s="12">
        <v>20.386168451815216</v>
      </c>
      <c r="K191" s="12">
        <v>21.127294998380787</v>
      </c>
      <c r="L191" s="12">
        <v>21.974299955130665</v>
      </c>
      <c r="M191" s="12">
        <v>23.669628761922851</v>
      </c>
      <c r="N191" s="7">
        <v>19.939210327024785</v>
      </c>
    </row>
    <row r="192" spans="1:14" ht="20.100000000000001" customHeight="1" x14ac:dyDescent="0.25">
      <c r="C192" s="4" t="s">
        <v>5</v>
      </c>
      <c r="D192" s="12">
        <v>18.982304774994489</v>
      </c>
      <c r="E192" s="12">
        <v>18.540485390113631</v>
      </c>
      <c r="F192" s="12">
        <v>18.509584658928851</v>
      </c>
      <c r="G192" s="12">
        <v>18.882581014818562</v>
      </c>
      <c r="H192" s="12">
        <v>20.059759547102622</v>
      </c>
      <c r="I192" s="12">
        <v>20.237504041052816</v>
      </c>
      <c r="J192" s="12">
        <v>21.09718718736589</v>
      </c>
      <c r="K192" s="12">
        <v>21.632026623760773</v>
      </c>
      <c r="L192" s="12">
        <v>22.481578950217724</v>
      </c>
      <c r="M192" s="12">
        <v>23.988048538979186</v>
      </c>
      <c r="N192" s="7">
        <v>19.567471353894938</v>
      </c>
    </row>
    <row r="193" spans="1:14" ht="20.100000000000001" customHeight="1" x14ac:dyDescent="0.25">
      <c r="C193" s="4" t="s">
        <v>7</v>
      </c>
      <c r="D193" s="12">
        <v>18.710340879171202</v>
      </c>
      <c r="E193" s="12">
        <v>18.459808910153122</v>
      </c>
      <c r="F193" s="12">
        <v>18.384183565009064</v>
      </c>
      <c r="G193" s="12">
        <v>18.340079178971941</v>
      </c>
      <c r="H193" s="12">
        <v>19.239160962120149</v>
      </c>
      <c r="I193" s="12">
        <v>19.696891703149067</v>
      </c>
      <c r="J193" s="12">
        <v>20.730475784456022</v>
      </c>
      <c r="K193" s="12">
        <v>21.629828904148418</v>
      </c>
      <c r="L193" s="12">
        <v>22.471119853610034</v>
      </c>
      <c r="M193" s="12">
        <v>23.241008247107001</v>
      </c>
      <c r="N193" s="7">
        <v>19.866175522596706</v>
      </c>
    </row>
    <row r="194" spans="1:14" ht="20.100000000000001" customHeight="1" x14ac:dyDescent="0.25">
      <c r="C194" s="4" t="s">
        <v>6</v>
      </c>
      <c r="D194" s="12">
        <v>18.356575093909509</v>
      </c>
      <c r="E194" s="12">
        <v>18.144125554034556</v>
      </c>
      <c r="F194" s="12">
        <v>18.177044746889354</v>
      </c>
      <c r="G194" s="12">
        <v>18.332352024845981</v>
      </c>
      <c r="H194" s="12">
        <v>18.914811149366841</v>
      </c>
      <c r="I194" s="12">
        <v>19.621286920031494</v>
      </c>
      <c r="J194" s="12">
        <v>20.584378493241687</v>
      </c>
      <c r="K194" s="12">
        <v>21.25413998741789</v>
      </c>
      <c r="L194" s="12">
        <v>22.325868941355065</v>
      </c>
      <c r="M194" s="12">
        <v>23.501596140206804</v>
      </c>
      <c r="N194" s="7">
        <v>19.559590736002647</v>
      </c>
    </row>
    <row r="195" spans="1:14" ht="20.100000000000001" customHeight="1" x14ac:dyDescent="0.25">
      <c r="C195" s="1" t="s">
        <v>40</v>
      </c>
      <c r="D195" s="7">
        <v>18.352671091405306</v>
      </c>
      <c r="E195" s="7">
        <v>18.023429873720676</v>
      </c>
      <c r="F195" s="7">
        <v>17.518187637595648</v>
      </c>
      <c r="G195" s="7">
        <v>17.486714741447333</v>
      </c>
      <c r="H195" s="7">
        <v>18.271196532904717</v>
      </c>
      <c r="I195" s="7">
        <v>19.099131529592892</v>
      </c>
      <c r="J195" s="7">
        <v>20.330104543205998</v>
      </c>
      <c r="K195" s="7">
        <v>21.162409306809316</v>
      </c>
      <c r="L195" s="7">
        <v>22.135326431935841</v>
      </c>
      <c r="M195" s="7">
        <v>23.584694628399163</v>
      </c>
      <c r="N195" s="7">
        <v>19.056876371808819</v>
      </c>
    </row>
    <row r="196" spans="1:14" ht="20.100000000000001" customHeight="1" x14ac:dyDescent="0.25"/>
    <row r="197" spans="1:14" ht="20.100000000000001" customHeight="1" x14ac:dyDescent="0.25"/>
    <row r="198" spans="1:14" ht="20.100000000000001" customHeight="1" x14ac:dyDescent="0.25">
      <c r="A198" s="1" t="s">
        <v>51</v>
      </c>
    </row>
    <row r="199" spans="1:14" ht="20.100000000000001" customHeight="1" x14ac:dyDescent="0.25"/>
    <row r="200" spans="1:14" ht="20.100000000000001" customHeight="1" x14ac:dyDescent="0.25">
      <c r="C200" s="6" t="s">
        <v>50</v>
      </c>
      <c r="D200" s="3">
        <v>-1890</v>
      </c>
      <c r="E200" s="3" t="s">
        <v>9</v>
      </c>
      <c r="F200" s="3" t="s">
        <v>10</v>
      </c>
      <c r="G200" s="3" t="s">
        <v>11</v>
      </c>
      <c r="H200" s="3" t="s">
        <v>12</v>
      </c>
      <c r="I200" s="3" t="s">
        <v>13</v>
      </c>
      <c r="J200" s="3" t="s">
        <v>14</v>
      </c>
      <c r="K200" s="3" t="s">
        <v>15</v>
      </c>
      <c r="L200" s="3" t="s">
        <v>16</v>
      </c>
      <c r="M200" s="3" t="s">
        <v>17</v>
      </c>
      <c r="N200" s="8" t="s">
        <v>40</v>
      </c>
    </row>
    <row r="201" spans="1:14" ht="20.100000000000001" customHeight="1" x14ac:dyDescent="0.25">
      <c r="C201" s="4" t="s">
        <v>2</v>
      </c>
      <c r="D201" s="12">
        <v>1.8796840364494416</v>
      </c>
      <c r="E201" s="12">
        <v>1.8375068740598568</v>
      </c>
      <c r="F201" s="12">
        <v>1.7753723348009003</v>
      </c>
      <c r="G201" s="12">
        <v>1.6229527313712291</v>
      </c>
      <c r="H201" s="12">
        <v>1.5580473041501788</v>
      </c>
      <c r="I201" s="12">
        <v>1.2646081627499053</v>
      </c>
      <c r="J201" s="12">
        <v>1.1083797061564538</v>
      </c>
      <c r="K201" s="12">
        <v>0.8752664186268484</v>
      </c>
      <c r="L201" s="12">
        <v>0.87336839861161375</v>
      </c>
      <c r="M201" s="12">
        <v>0.59601383220616433</v>
      </c>
      <c r="N201" s="7">
        <v>2.0782844663482796</v>
      </c>
    </row>
    <row r="202" spans="1:14" ht="20.100000000000001" customHeight="1" x14ac:dyDescent="0.25">
      <c r="C202" s="4" t="s">
        <v>3</v>
      </c>
      <c r="D202" s="12">
        <v>1.8517514809981765</v>
      </c>
      <c r="E202" s="12">
        <v>1.7349572742665698</v>
      </c>
      <c r="F202" s="12">
        <v>1.5317411498264892</v>
      </c>
      <c r="G202" s="12">
        <v>1.445050168977094</v>
      </c>
      <c r="H202" s="12">
        <v>1.42175227763747</v>
      </c>
      <c r="I202" s="12">
        <v>1.2346551471518581</v>
      </c>
      <c r="J202" s="12">
        <v>1.0170143806055714</v>
      </c>
      <c r="K202" s="12">
        <v>0.83182733232183914</v>
      </c>
      <c r="L202" s="12">
        <v>0.86898108009664421</v>
      </c>
      <c r="M202" s="12">
        <v>0.39078362770730374</v>
      </c>
      <c r="N202" s="7">
        <v>2.071967885624292</v>
      </c>
    </row>
    <row r="203" spans="1:14" ht="20.100000000000001" customHeight="1" x14ac:dyDescent="0.25">
      <c r="C203" s="4" t="s">
        <v>4</v>
      </c>
      <c r="D203" s="12">
        <v>1.8790320386365169</v>
      </c>
      <c r="E203" s="12">
        <v>1.7930073812001879</v>
      </c>
      <c r="F203" s="12">
        <v>1.4559453101827111</v>
      </c>
      <c r="G203" s="12">
        <v>1.7136432471289169</v>
      </c>
      <c r="H203" s="12">
        <v>1.5912069148028871</v>
      </c>
      <c r="I203" s="12">
        <v>1.4606816497574129</v>
      </c>
      <c r="J203" s="12">
        <v>0.94139908775852221</v>
      </c>
      <c r="K203" s="12">
        <v>0.72235839816102532</v>
      </c>
      <c r="L203" s="12">
        <v>0.899238382840711</v>
      </c>
      <c r="M203" s="12">
        <v>0.53591938212033918</v>
      </c>
      <c r="N203" s="7">
        <v>1.8919926880692295</v>
      </c>
    </row>
    <row r="204" spans="1:14" ht="20.100000000000001" customHeight="1" x14ac:dyDescent="0.25">
      <c r="C204" s="4" t="s">
        <v>5</v>
      </c>
      <c r="D204" s="12">
        <v>1.7146220283415154</v>
      </c>
      <c r="E204" s="12">
        <v>1.717891556497563</v>
      </c>
      <c r="F204" s="12">
        <v>1.6688517124404441</v>
      </c>
      <c r="G204" s="12">
        <v>1.698561514216512</v>
      </c>
      <c r="H204" s="12">
        <v>1.7777040862528997</v>
      </c>
      <c r="I204" s="12">
        <v>1.6815379903419116</v>
      </c>
      <c r="J204" s="12">
        <v>0.97792415794094645</v>
      </c>
      <c r="K204" s="12">
        <v>0.87499984837790945</v>
      </c>
      <c r="L204" s="12">
        <v>0.97921974582108795</v>
      </c>
      <c r="M204" s="12">
        <v>0.43868566153537225</v>
      </c>
      <c r="N204" s="7">
        <v>2.0996909643011552</v>
      </c>
    </row>
    <row r="205" spans="1:14" ht="20.100000000000001" customHeight="1" x14ac:dyDescent="0.25">
      <c r="C205" s="4" t="s">
        <v>7</v>
      </c>
      <c r="D205" s="12">
        <v>1.9996296311631916</v>
      </c>
      <c r="E205" s="12">
        <v>2.0051083429269929</v>
      </c>
      <c r="F205" s="12">
        <v>2.0246821455760888</v>
      </c>
      <c r="G205" s="12">
        <v>1.9877317685198104</v>
      </c>
      <c r="H205" s="12">
        <v>1.9426297481380601</v>
      </c>
      <c r="I205" s="12">
        <v>1.759842421181762</v>
      </c>
      <c r="J205" s="12">
        <v>1.4209258143013614</v>
      </c>
      <c r="K205" s="12">
        <v>1.2043929234704971</v>
      </c>
      <c r="L205" s="12">
        <v>1.0553628559247039</v>
      </c>
      <c r="M205" s="12">
        <v>0.9351549713105437</v>
      </c>
      <c r="N205" s="7">
        <v>2.2358782407983018</v>
      </c>
    </row>
    <row r="206" spans="1:14" ht="20.100000000000001" customHeight="1" x14ac:dyDescent="0.25">
      <c r="C206" s="4" t="s">
        <v>6</v>
      </c>
      <c r="D206" s="12">
        <v>1.9323641068006014</v>
      </c>
      <c r="E206" s="12">
        <v>1.8870217073379605</v>
      </c>
      <c r="F206" s="12">
        <v>1.8774216772446959</v>
      </c>
      <c r="G206" s="12">
        <v>1.8919490102591285</v>
      </c>
      <c r="H206" s="12">
        <v>1.7938010155372583</v>
      </c>
      <c r="I206" s="12">
        <v>1.735115295302402</v>
      </c>
      <c r="J206" s="12">
        <v>1.2965309039920794</v>
      </c>
      <c r="K206" s="12">
        <v>1.1433381098837898</v>
      </c>
      <c r="L206" s="12">
        <v>1.175082321319382</v>
      </c>
      <c r="M206" s="12">
        <v>0.74634344675268094</v>
      </c>
      <c r="N206" s="7">
        <v>2.1066492459591997</v>
      </c>
    </row>
    <row r="207" spans="1:14" ht="20.100000000000001" customHeight="1" x14ac:dyDescent="0.25">
      <c r="C207" s="1" t="s">
        <v>40</v>
      </c>
      <c r="D207" s="7">
        <v>1.8740503135986735</v>
      </c>
      <c r="E207" s="7">
        <v>1.7780800827625991</v>
      </c>
      <c r="F207" s="7">
        <v>1.6296029882780363</v>
      </c>
      <c r="G207" s="7">
        <v>1.6125242847262058</v>
      </c>
      <c r="H207" s="7">
        <v>1.5405516826160264</v>
      </c>
      <c r="I207" s="7">
        <v>1.3371484468802306</v>
      </c>
      <c r="J207" s="7">
        <v>1.0360407420886837</v>
      </c>
      <c r="K207" s="7">
        <v>0.853053358337721</v>
      </c>
      <c r="L207" s="7">
        <v>0.90961261345238831</v>
      </c>
      <c r="M207" s="7">
        <v>0.48733797895750586</v>
      </c>
      <c r="N207" s="7">
        <v>2.1207336799135184</v>
      </c>
    </row>
    <row r="208" spans="1:14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</sheetData>
  <sortState ref="C62:I67">
    <sortCondition ref="C62:C67"/>
  </sortState>
  <conditionalFormatting sqref="D8:M1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M2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M3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M3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9:M3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M4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1:M4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2:M4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1:M12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5:M17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3:M13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7:M18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9:M19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1:M20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6:M9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8:M10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M4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:M5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:M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2:M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3:M5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:M5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7:M1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47F47-167D-48B8-AEFD-D981D7892385}">
  <dimension ref="A1:M60"/>
  <sheetViews>
    <sheetView topLeftCell="A16" workbookViewId="0">
      <selection activeCell="D29" sqref="D29:M29"/>
    </sheetView>
  </sheetViews>
  <sheetFormatPr defaultRowHeight="13.5" x14ac:dyDescent="0.25"/>
  <cols>
    <col min="1" max="2" width="9.140625" style="1"/>
    <col min="3" max="3" width="12.7109375" style="1" customWidth="1"/>
    <col min="4" max="13" width="8.7109375" style="1" customWidth="1"/>
    <col min="14" max="14" width="10.7109375" style="1" customWidth="1"/>
    <col min="15" max="16384" width="9.140625" style="1"/>
  </cols>
  <sheetData>
    <row r="1" spans="1:13" ht="25.5" x14ac:dyDescent="0.35">
      <c r="A1" s="16" t="s">
        <v>59</v>
      </c>
    </row>
    <row r="2" spans="1:13" ht="18" customHeight="1" x14ac:dyDescent="0.25"/>
    <row r="3" spans="1:13" ht="18" customHeight="1" x14ac:dyDescent="0.25"/>
    <row r="4" spans="1:13" ht="18" customHeight="1" x14ac:dyDescent="0.25">
      <c r="A4" s="1" t="s">
        <v>35</v>
      </c>
    </row>
    <row r="5" spans="1:13" ht="18" customHeight="1" x14ac:dyDescent="0.25"/>
    <row r="6" spans="1:13" ht="18" customHeight="1" x14ac:dyDescent="0.25">
      <c r="C6" s="6" t="s">
        <v>36</v>
      </c>
      <c r="D6" s="3">
        <v>-1890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</row>
    <row r="7" spans="1:13" ht="18" customHeight="1" x14ac:dyDescent="0.25">
      <c r="C7" s="4" t="s">
        <v>2</v>
      </c>
      <c r="D7" s="12">
        <v>137.27436842147233</v>
      </c>
      <c r="E7" s="12">
        <v>134.67443922914103</v>
      </c>
      <c r="F7" s="12">
        <v>132.97519501774087</v>
      </c>
      <c r="G7" s="12">
        <v>136.4950131365963</v>
      </c>
      <c r="H7" s="12">
        <v>121.90023153769853</v>
      </c>
      <c r="I7" s="12">
        <v>111.65842857019763</v>
      </c>
      <c r="J7" s="12">
        <v>100.35851123713466</v>
      </c>
      <c r="K7" s="12">
        <v>87.962656354239229</v>
      </c>
      <c r="L7" s="12">
        <v>68.579388582303594</v>
      </c>
      <c r="M7" s="12">
        <v>51.514059528208755</v>
      </c>
    </row>
    <row r="8" spans="1:13" ht="18" customHeight="1" x14ac:dyDescent="0.25">
      <c r="C8" s="4" t="s">
        <v>3</v>
      </c>
      <c r="D8" s="12">
        <v>128.58036724361492</v>
      </c>
      <c r="E8" s="12">
        <v>132.59428430846842</v>
      </c>
      <c r="F8" s="12">
        <v>141.81599719544087</v>
      </c>
      <c r="G8" s="12">
        <v>140.44107520059416</v>
      </c>
      <c r="H8" s="12">
        <v>122.59106145697842</v>
      </c>
      <c r="I8" s="12">
        <v>112.89356278684538</v>
      </c>
      <c r="J8" s="12">
        <v>102.57701435125021</v>
      </c>
      <c r="K8" s="12">
        <v>89.288886376524289</v>
      </c>
      <c r="L8" s="12">
        <v>71.719437514122831</v>
      </c>
      <c r="M8" s="12">
        <v>48.651611785872234</v>
      </c>
    </row>
    <row r="9" spans="1:13" ht="18" customHeight="1" x14ac:dyDescent="0.25">
      <c r="C9" s="4" t="s">
        <v>4</v>
      </c>
      <c r="D9" s="12">
        <v>125.42031368938117</v>
      </c>
      <c r="E9" s="12">
        <v>129.64190408298472</v>
      </c>
      <c r="F9" s="12">
        <v>134.95604318443802</v>
      </c>
      <c r="G9" s="12">
        <v>125.18303437496158</v>
      </c>
      <c r="H9" s="12">
        <v>114.92902537074211</v>
      </c>
      <c r="I9" s="12">
        <v>109.19853996033434</v>
      </c>
      <c r="J9" s="12">
        <v>99.057789512628304</v>
      </c>
      <c r="K9" s="12">
        <v>88.237314244932065</v>
      </c>
      <c r="L9" s="12">
        <v>74.841952205676748</v>
      </c>
      <c r="M9" s="12">
        <v>49.720917289078344</v>
      </c>
    </row>
    <row r="10" spans="1:13" ht="18" customHeight="1" x14ac:dyDescent="0.25">
      <c r="C10" s="4" t="s">
        <v>5</v>
      </c>
      <c r="D10" s="12">
        <v>136.06140197851121</v>
      </c>
      <c r="E10" s="12">
        <v>141.23176061620862</v>
      </c>
      <c r="F10" s="12">
        <v>141.35454954465968</v>
      </c>
      <c r="G10" s="12">
        <v>135.41586026632842</v>
      </c>
      <c r="H10" s="12">
        <v>121.49003592934986</v>
      </c>
      <c r="I10" s="12">
        <v>119.90266730887856</v>
      </c>
      <c r="J10" s="12">
        <v>110.24970265836853</v>
      </c>
      <c r="K10" s="12">
        <v>100.68965936024792</v>
      </c>
      <c r="L10" s="12">
        <v>87.602384978582094</v>
      </c>
      <c r="M10" s="12">
        <v>68.718513328630266</v>
      </c>
    </row>
    <row r="11" spans="1:13" ht="18" customHeight="1" x14ac:dyDescent="0.25">
      <c r="C11" s="4" t="s">
        <v>7</v>
      </c>
      <c r="D11" s="12">
        <v>121.16830377422697</v>
      </c>
      <c r="E11" s="12">
        <v>124.35325267229581</v>
      </c>
      <c r="F11" s="12">
        <v>126.48779721552157</v>
      </c>
      <c r="G11" s="12">
        <v>127.27457030529968</v>
      </c>
      <c r="H11" s="12">
        <v>112.01849624403808</v>
      </c>
      <c r="I11" s="12">
        <v>106.16767751352943</v>
      </c>
      <c r="J11" s="12">
        <v>94.353651046943028</v>
      </c>
      <c r="K11" s="12">
        <v>80.497057571572654</v>
      </c>
      <c r="L11" s="12">
        <v>67.657442252509213</v>
      </c>
      <c r="M11" s="12">
        <v>55.73464292209988</v>
      </c>
    </row>
    <row r="12" spans="1:13" ht="18" customHeight="1" x14ac:dyDescent="0.25">
      <c r="C12" s="4" t="s">
        <v>6</v>
      </c>
      <c r="D12" s="12">
        <v>137.87299310666484</v>
      </c>
      <c r="E12" s="12">
        <v>139.45750327850524</v>
      </c>
      <c r="F12" s="12">
        <v>139.84168261412074</v>
      </c>
      <c r="G12" s="12">
        <v>137.32154990899684</v>
      </c>
      <c r="H12" s="12">
        <v>125.08548301692001</v>
      </c>
      <c r="I12" s="12">
        <v>117.51521509289037</v>
      </c>
      <c r="J12" s="12">
        <v>107.15351016359622</v>
      </c>
      <c r="K12" s="12">
        <v>96.213799681206268</v>
      </c>
      <c r="L12" s="12">
        <v>80.097160356093724</v>
      </c>
      <c r="M12" s="12">
        <v>62.875899198018999</v>
      </c>
    </row>
    <row r="13" spans="1:13" ht="18" customHeight="1" x14ac:dyDescent="0.25"/>
    <row r="14" spans="1:13" ht="18" customHeight="1" x14ac:dyDescent="0.25"/>
    <row r="15" spans="1:13" ht="18" customHeight="1" x14ac:dyDescent="0.25">
      <c r="A15" s="1" t="s">
        <v>52</v>
      </c>
    </row>
    <row r="16" spans="1:13" ht="18" customHeight="1" x14ac:dyDescent="0.25"/>
    <row r="17" spans="1:13" ht="18" customHeight="1" x14ac:dyDescent="0.25">
      <c r="C17" s="6" t="s">
        <v>36</v>
      </c>
      <c r="D17" s="3">
        <v>-1890</v>
      </c>
      <c r="E17" s="3" t="s">
        <v>9</v>
      </c>
      <c r="F17" s="3" t="s">
        <v>10</v>
      </c>
      <c r="G17" s="3" t="s">
        <v>11</v>
      </c>
      <c r="H17" s="3" t="s">
        <v>12</v>
      </c>
      <c r="I17" s="3" t="s">
        <v>13</v>
      </c>
      <c r="J17" s="3" t="s">
        <v>14</v>
      </c>
      <c r="K17" s="3" t="s">
        <v>15</v>
      </c>
      <c r="L17" s="3" t="s">
        <v>16</v>
      </c>
      <c r="M17" s="3" t="s">
        <v>17</v>
      </c>
    </row>
    <row r="18" spans="1:13" ht="18" customHeight="1" x14ac:dyDescent="0.25">
      <c r="C18" s="4" t="s">
        <v>2</v>
      </c>
      <c r="D18" s="12">
        <v>44.461378525436615</v>
      </c>
      <c r="E18" s="12">
        <v>43.265336556356971</v>
      </c>
      <c r="F18" s="12">
        <v>40.347154651723471</v>
      </c>
      <c r="G18" s="12">
        <v>36.023211921231557</v>
      </c>
      <c r="H18" s="12">
        <v>21.821487191460083</v>
      </c>
      <c r="I18" s="12">
        <v>13.156812638969445</v>
      </c>
      <c r="J18" s="12">
        <v>12.593448323946236</v>
      </c>
      <c r="K18" s="12">
        <v>11.450817910639449</v>
      </c>
      <c r="L18" s="12">
        <v>14.008932506418112</v>
      </c>
      <c r="M18" s="12">
        <v>8.6946882690738754</v>
      </c>
    </row>
    <row r="19" spans="1:13" ht="18" customHeight="1" x14ac:dyDescent="0.25">
      <c r="C19" s="4" t="s">
        <v>3</v>
      </c>
      <c r="D19" s="12">
        <v>37.693776623946903</v>
      </c>
      <c r="E19" s="12">
        <v>35.617026363660379</v>
      </c>
      <c r="F19" s="12">
        <v>38.74745250117865</v>
      </c>
      <c r="G19" s="12">
        <v>35.250530642052269</v>
      </c>
      <c r="H19" s="12">
        <v>19.37100513153781</v>
      </c>
      <c r="I19" s="12">
        <v>12.2143836729034</v>
      </c>
      <c r="J19" s="12">
        <v>11.17859176669737</v>
      </c>
      <c r="K19" s="12">
        <v>10.821115114439497</v>
      </c>
      <c r="L19" s="12">
        <v>13.84817377698052</v>
      </c>
      <c r="M19" s="12">
        <v>5.3640168985283943</v>
      </c>
    </row>
    <row r="20" spans="1:13" ht="18" customHeight="1" x14ac:dyDescent="0.25">
      <c r="C20" s="4" t="s">
        <v>4</v>
      </c>
      <c r="D20" s="12">
        <v>32.896772924734329</v>
      </c>
      <c r="E20" s="12">
        <v>30.955910407353286</v>
      </c>
      <c r="F20" s="12">
        <v>27.531780928753715</v>
      </c>
      <c r="G20" s="12">
        <v>26.609337826242392</v>
      </c>
      <c r="H20" s="12">
        <v>17.658681530890053</v>
      </c>
      <c r="I20" s="12">
        <v>14.983448773059909</v>
      </c>
      <c r="J20" s="12">
        <v>11.109584610002567</v>
      </c>
      <c r="K20" s="12">
        <v>9.3663368739010178</v>
      </c>
      <c r="L20" s="12">
        <v>13.467664555310961</v>
      </c>
      <c r="M20" s="12">
        <v>6.7645482036437086</v>
      </c>
    </row>
    <row r="21" spans="1:13" ht="18" customHeight="1" x14ac:dyDescent="0.25">
      <c r="C21" s="4" t="s">
        <v>5</v>
      </c>
      <c r="D21" s="12">
        <v>23.252271182457655</v>
      </c>
      <c r="E21" s="12">
        <v>24.397603785124151</v>
      </c>
      <c r="F21" s="12">
        <v>22.927879666702488</v>
      </c>
      <c r="G21" s="12">
        <v>19.742842740746216</v>
      </c>
      <c r="H21" s="12">
        <v>22.840651557805195</v>
      </c>
      <c r="I21" s="12">
        <v>22.08197355711745</v>
      </c>
      <c r="J21" s="12">
        <v>12.976558893240123</v>
      </c>
      <c r="K21" s="12">
        <v>12.145962836558251</v>
      </c>
      <c r="L21" s="12">
        <v>14.050328354534896</v>
      </c>
      <c r="M21" s="12">
        <v>3.9235309269198648</v>
      </c>
    </row>
    <row r="22" spans="1:13" ht="18" customHeight="1" x14ac:dyDescent="0.25">
      <c r="C22" s="4" t="s">
        <v>7</v>
      </c>
      <c r="D22" s="12">
        <v>33.966663249472091</v>
      </c>
      <c r="E22" s="12">
        <v>34.355957681655156</v>
      </c>
      <c r="F22" s="12">
        <v>37.828896214572424</v>
      </c>
      <c r="G22" s="12">
        <v>38.767235171454033</v>
      </c>
      <c r="H22" s="12">
        <v>25.955605696092931</v>
      </c>
      <c r="I22" s="12">
        <v>19.567630900565856</v>
      </c>
      <c r="J22" s="12">
        <v>17.976889171848118</v>
      </c>
      <c r="K22" s="12">
        <v>16.270593274492988</v>
      </c>
      <c r="L22" s="12">
        <v>15.440353569813249</v>
      </c>
      <c r="M22" s="12">
        <v>12.060107849384224</v>
      </c>
    </row>
    <row r="23" spans="1:13" ht="18" customHeight="1" x14ac:dyDescent="0.25">
      <c r="C23" s="4" t="s">
        <v>6</v>
      </c>
      <c r="D23" s="12">
        <v>34.310122056674317</v>
      </c>
      <c r="E23" s="12">
        <v>34.216062334529362</v>
      </c>
      <c r="F23" s="12">
        <v>34.214637442932705</v>
      </c>
      <c r="G23" s="12">
        <v>34.908575739186027</v>
      </c>
      <c r="H23" s="12">
        <v>22.144795036161455</v>
      </c>
      <c r="I23" s="12">
        <v>20.597248589978342</v>
      </c>
      <c r="J23" s="12">
        <v>16.218925294006404</v>
      </c>
      <c r="K23" s="12">
        <v>14.733718249656393</v>
      </c>
      <c r="L23" s="12">
        <v>19.049200053594429</v>
      </c>
      <c r="M23" s="12">
        <v>9.605145237142457</v>
      </c>
    </row>
    <row r="24" spans="1:13" ht="18" customHeight="1" x14ac:dyDescent="0.25"/>
    <row r="25" spans="1:13" ht="18" customHeight="1" x14ac:dyDescent="0.25"/>
    <row r="26" spans="1:13" ht="18" customHeight="1" x14ac:dyDescent="0.25"/>
    <row r="27" spans="1:13" ht="18" customHeight="1" x14ac:dyDescent="0.25">
      <c r="A27" s="1" t="s">
        <v>37</v>
      </c>
    </row>
    <row r="28" spans="1:13" ht="18" customHeight="1" x14ac:dyDescent="0.25"/>
    <row r="29" spans="1:13" ht="18" customHeight="1" x14ac:dyDescent="0.25">
      <c r="C29" s="6" t="s">
        <v>36</v>
      </c>
      <c r="D29" s="3">
        <v>-1890</v>
      </c>
      <c r="E29" s="3" t="s">
        <v>9</v>
      </c>
      <c r="F29" s="3" t="s">
        <v>10</v>
      </c>
      <c r="G29" s="3" t="s">
        <v>11</v>
      </c>
      <c r="H29" s="3" t="s">
        <v>12</v>
      </c>
      <c r="I29" s="3" t="s">
        <v>13</v>
      </c>
      <c r="J29" s="3" t="s">
        <v>14</v>
      </c>
      <c r="K29" s="3" t="s">
        <v>15</v>
      </c>
      <c r="L29" s="3" t="s">
        <v>16</v>
      </c>
      <c r="M29" s="3" t="s">
        <v>17</v>
      </c>
    </row>
    <row r="30" spans="1:13" ht="20.100000000000001" customHeight="1" x14ac:dyDescent="0.25">
      <c r="C30" s="13" t="s">
        <v>23</v>
      </c>
      <c r="D30" s="12">
        <v>129.49116594451957</v>
      </c>
      <c r="E30" s="12">
        <v>135.70273873638112</v>
      </c>
      <c r="F30" s="12">
        <v>144.03688560052714</v>
      </c>
      <c r="G30" s="12">
        <v>142.2085946700002</v>
      </c>
      <c r="H30" s="12">
        <v>123.30290349222918</v>
      </c>
      <c r="I30" s="12">
        <v>113.53093623990088</v>
      </c>
      <c r="J30" s="12">
        <v>103.88976138681375</v>
      </c>
      <c r="K30" s="12">
        <v>90.427310601891037</v>
      </c>
      <c r="L30" s="12">
        <v>72.376677086847664</v>
      </c>
      <c r="M30" s="12">
        <v>48.035933986416133</v>
      </c>
    </row>
    <row r="31" spans="1:13" ht="20.100000000000001" customHeight="1" x14ac:dyDescent="0.25">
      <c r="C31" s="13" t="s">
        <v>24</v>
      </c>
      <c r="D31" s="12">
        <v>124.4357971984207</v>
      </c>
      <c r="E31" s="12">
        <v>130.18194083114989</v>
      </c>
      <c r="F31" s="12">
        <v>139.91745372788762</v>
      </c>
      <c r="G31" s="12">
        <v>136.99338502413693</v>
      </c>
      <c r="H31" s="12">
        <v>121.14482970163613</v>
      </c>
      <c r="I31" s="12">
        <v>112.69358975308526</v>
      </c>
      <c r="J31" s="12">
        <v>101.84109084845571</v>
      </c>
      <c r="K31" s="12">
        <v>89.802064763903317</v>
      </c>
      <c r="L31" s="12">
        <v>73.756243953785955</v>
      </c>
      <c r="M31" s="12">
        <v>49.426969802709586</v>
      </c>
    </row>
    <row r="32" spans="1:13" ht="20.100000000000001" customHeight="1" x14ac:dyDescent="0.25">
      <c r="C32" s="13" t="s">
        <v>25</v>
      </c>
      <c r="D32" s="12">
        <v>136.24440066942907</v>
      </c>
      <c r="E32" s="12">
        <v>134.19845449127999</v>
      </c>
      <c r="F32" s="12">
        <v>136.67191724458664</v>
      </c>
      <c r="G32" s="12">
        <v>133.7388508273998</v>
      </c>
      <c r="H32" s="12">
        <v>118.19420809166148</v>
      </c>
      <c r="I32" s="12">
        <v>109.90434685075812</v>
      </c>
      <c r="J32" s="12">
        <v>100.30092429825933</v>
      </c>
      <c r="K32" s="12">
        <v>84.121112036170203</v>
      </c>
      <c r="L32" s="12">
        <v>65.729398076797978</v>
      </c>
      <c r="M32" s="12">
        <v>51.52651129591959</v>
      </c>
    </row>
    <row r="33" spans="1:13" ht="20.100000000000001" customHeight="1" x14ac:dyDescent="0.25">
      <c r="C33" s="13" t="s">
        <v>26</v>
      </c>
      <c r="D33" s="12">
        <v>136.5549470198402</v>
      </c>
      <c r="E33" s="12">
        <v>139.73260756023689</v>
      </c>
      <c r="F33" s="12">
        <v>147.98457504282135</v>
      </c>
      <c r="G33" s="12">
        <v>146.12708216592873</v>
      </c>
      <c r="H33" s="12">
        <v>125.79575738760529</v>
      </c>
      <c r="I33" s="12">
        <v>114.95307873038678</v>
      </c>
      <c r="J33" s="12">
        <v>104.34899605190145</v>
      </c>
      <c r="K33" s="12">
        <v>89.234421175175925</v>
      </c>
      <c r="L33" s="12">
        <v>77.878475249646954</v>
      </c>
      <c r="M33" s="12">
        <v>64.261450636268421</v>
      </c>
    </row>
    <row r="34" spans="1:13" ht="20.100000000000001" customHeight="1" x14ac:dyDescent="0.25">
      <c r="C34" s="13" t="s">
        <v>27</v>
      </c>
      <c r="D34" s="12">
        <v>121.30267667534642</v>
      </c>
      <c r="E34" s="12">
        <v>120.53590684787395</v>
      </c>
      <c r="F34" s="12">
        <v>127.32968495290399</v>
      </c>
      <c r="G34" s="12">
        <v>128.52829791736352</v>
      </c>
      <c r="H34" s="12">
        <v>117.03466978853011</v>
      </c>
      <c r="I34" s="12">
        <v>109.44360373324739</v>
      </c>
      <c r="J34" s="12">
        <v>100.00895034474853</v>
      </c>
      <c r="K34" s="12">
        <v>80.99454238140099</v>
      </c>
      <c r="L34" s="12">
        <v>66.394230365783599</v>
      </c>
      <c r="M34" s="12">
        <v>49.316755597053884</v>
      </c>
    </row>
    <row r="35" spans="1:13" ht="20.100000000000001" customHeight="1" x14ac:dyDescent="0.25">
      <c r="C35" s="4" t="s">
        <v>28</v>
      </c>
      <c r="D35" s="12">
        <v>121.64808254355127</v>
      </c>
      <c r="E35" s="12">
        <v>121.6305272274799</v>
      </c>
      <c r="F35" s="12">
        <v>128.52821773042436</v>
      </c>
      <c r="G35" s="12">
        <v>133.69022149945042</v>
      </c>
      <c r="H35" s="12">
        <v>122.2060229325245</v>
      </c>
      <c r="I35" s="12">
        <v>112.43948260782022</v>
      </c>
      <c r="J35" s="12">
        <v>101.92907951402704</v>
      </c>
      <c r="K35" s="12">
        <v>89.085903525848138</v>
      </c>
      <c r="L35" s="12">
        <v>71.370549210151793</v>
      </c>
      <c r="M35" s="12">
        <v>53.962125328654942</v>
      </c>
    </row>
    <row r="36" spans="1:13" ht="20.100000000000001" customHeight="1" x14ac:dyDescent="0.25"/>
    <row r="37" spans="1:13" ht="20.100000000000001" customHeight="1" x14ac:dyDescent="0.25"/>
    <row r="38" spans="1:13" ht="20.100000000000001" customHeight="1" x14ac:dyDescent="0.25"/>
    <row r="39" spans="1:13" ht="20.100000000000001" customHeight="1" x14ac:dyDescent="0.25">
      <c r="A39" s="1" t="s">
        <v>38</v>
      </c>
    </row>
    <row r="40" spans="1:13" ht="20.100000000000001" customHeight="1" x14ac:dyDescent="0.25"/>
    <row r="41" spans="1:13" ht="20.100000000000001" customHeight="1" x14ac:dyDescent="0.25">
      <c r="C41" s="6" t="s">
        <v>36</v>
      </c>
      <c r="D41" s="3">
        <v>-1890</v>
      </c>
      <c r="E41" s="3" t="s">
        <v>9</v>
      </c>
      <c r="F41" s="3" t="s">
        <v>10</v>
      </c>
      <c r="G41" s="3" t="s">
        <v>11</v>
      </c>
      <c r="H41" s="3" t="s">
        <v>12</v>
      </c>
      <c r="I41" s="3" t="s">
        <v>13</v>
      </c>
      <c r="J41" s="3" t="s">
        <v>14</v>
      </c>
      <c r="K41" s="3" t="s">
        <v>15</v>
      </c>
      <c r="L41" s="3" t="s">
        <v>16</v>
      </c>
      <c r="M41" s="3" t="s">
        <v>17</v>
      </c>
    </row>
    <row r="42" spans="1:13" ht="20.100000000000001" customHeight="1" x14ac:dyDescent="0.25">
      <c r="C42" s="1" t="s">
        <v>39</v>
      </c>
      <c r="D42" s="7">
        <v>112.77661641542248</v>
      </c>
      <c r="E42" s="7">
        <v>117.973102424378</v>
      </c>
      <c r="F42" s="7">
        <v>116.93239045141124</v>
      </c>
      <c r="G42" s="7">
        <v>122.42782706519711</v>
      </c>
      <c r="H42" s="7">
        <v>115.27242513292414</v>
      </c>
      <c r="I42" s="7">
        <v>109.05630067276674</v>
      </c>
      <c r="J42" s="7">
        <v>96.096467649938802</v>
      </c>
      <c r="K42" s="7">
        <v>84.421384597910134</v>
      </c>
      <c r="L42" s="7">
        <v>60.2893329920336</v>
      </c>
      <c r="M42" s="7">
        <v>47.316331329176968</v>
      </c>
    </row>
    <row r="43" spans="1:13" ht="20.100000000000001" customHeight="1" x14ac:dyDescent="0.25">
      <c r="C43" s="1" t="s">
        <v>40</v>
      </c>
      <c r="D43" s="7">
        <v>127.22479837561249</v>
      </c>
      <c r="E43" s="7">
        <v>131.25168763826909</v>
      </c>
      <c r="F43" s="7">
        <v>140.56018094589953</v>
      </c>
      <c r="G43" s="7">
        <v>140.39185761753578</v>
      </c>
      <c r="H43" s="7">
        <v>123.07287122806261</v>
      </c>
      <c r="I43" s="7">
        <v>113.13812093054254</v>
      </c>
      <c r="J43" s="7">
        <v>102.08458736572054</v>
      </c>
      <c r="K43" s="7">
        <v>88.954282818867298</v>
      </c>
      <c r="L43" s="7">
        <v>71.293076078022793</v>
      </c>
      <c r="M43" s="7">
        <v>48.893305292870956</v>
      </c>
    </row>
    <row r="44" spans="1:13" ht="20.100000000000001" customHeight="1" x14ac:dyDescent="0.25">
      <c r="C44" s="1" t="s">
        <v>41</v>
      </c>
      <c r="D44" s="7">
        <v>150.64124718432461</v>
      </c>
      <c r="E44" s="7">
        <v>156.47829503095477</v>
      </c>
      <c r="F44" s="7">
        <v>194.97612427002471</v>
      </c>
      <c r="G44" s="7">
        <v>172.65868317341716</v>
      </c>
      <c r="H44" s="7">
        <v>137.8142999159912</v>
      </c>
      <c r="I44" s="7">
        <v>119.81690595321272</v>
      </c>
      <c r="J44" s="7">
        <v>113.30099493978699</v>
      </c>
      <c r="K44" s="7">
        <v>93.072405896426403</v>
      </c>
      <c r="L44" s="7">
        <v>82.305610268684404</v>
      </c>
      <c r="M44" s="7">
        <v>53.225215786141533</v>
      </c>
    </row>
    <row r="45" spans="1:13" ht="20.100000000000001" customHeight="1" x14ac:dyDescent="0.25"/>
    <row r="46" spans="1:13" ht="20.100000000000001" customHeight="1" x14ac:dyDescent="0.25"/>
    <row r="47" spans="1:13" ht="20.100000000000001" customHeight="1" x14ac:dyDescent="0.25"/>
    <row r="48" spans="1:13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</sheetData>
  <conditionalFormatting sqref="D7:M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M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M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1A89-E899-4F97-8DB6-CEC2C0AAF7A2}">
  <dimension ref="A1:N303"/>
  <sheetViews>
    <sheetView topLeftCell="A171" workbookViewId="0">
      <selection activeCell="A186" sqref="A186"/>
    </sheetView>
  </sheetViews>
  <sheetFormatPr defaultRowHeight="16.5" x14ac:dyDescent="0.3"/>
  <cols>
    <col min="1" max="2" width="9.140625" style="17"/>
    <col min="3" max="3" width="12.7109375" style="17" customWidth="1"/>
    <col min="4" max="13" width="9.140625" style="17"/>
    <col min="14" max="14" width="10.7109375" style="17" customWidth="1"/>
    <col min="15" max="16384" width="9.140625" style="17"/>
  </cols>
  <sheetData>
    <row r="1" spans="1:14" ht="25.5" x14ac:dyDescent="0.35">
      <c r="A1" s="16" t="s">
        <v>60</v>
      </c>
    </row>
    <row r="2" spans="1:14" ht="18" customHeight="1" x14ac:dyDescent="0.3"/>
    <row r="3" spans="1:14" ht="18" customHeight="1" x14ac:dyDescent="0.3"/>
    <row r="4" spans="1:14" ht="18" customHeight="1" x14ac:dyDescent="0.3">
      <c r="A4" s="1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 x14ac:dyDescent="0.3">
      <c r="A6" s="1"/>
      <c r="B6" s="1"/>
      <c r="C6" s="6" t="s">
        <v>46</v>
      </c>
      <c r="D6" s="3">
        <v>-1890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8" t="s">
        <v>40</v>
      </c>
    </row>
    <row r="7" spans="1:14" ht="18" customHeight="1" x14ac:dyDescent="0.3">
      <c r="A7" s="1"/>
      <c r="B7" s="1"/>
      <c r="C7" s="4" t="s">
        <v>2</v>
      </c>
      <c r="D7" s="12">
        <v>43.214193893421822</v>
      </c>
      <c r="E7" s="12">
        <v>42.850400776192636</v>
      </c>
      <c r="F7" s="12">
        <v>42.977462264029192</v>
      </c>
      <c r="G7" s="12">
        <v>45.1225731026435</v>
      </c>
      <c r="H7" s="12">
        <v>45.976859786776643</v>
      </c>
      <c r="I7" s="12">
        <v>41.812020513012818</v>
      </c>
      <c r="J7" s="12">
        <v>36.340616994715084</v>
      </c>
      <c r="K7" s="12">
        <v>33.423808624418172</v>
      </c>
      <c r="L7" s="12">
        <v>25.760744625521991</v>
      </c>
      <c r="M7" s="12">
        <v>20.642489357430836</v>
      </c>
      <c r="N7" s="7">
        <v>41.826284897579448</v>
      </c>
    </row>
    <row r="8" spans="1:14" ht="18" customHeight="1" x14ac:dyDescent="0.3">
      <c r="A8" s="1"/>
      <c r="B8" s="1"/>
      <c r="C8" s="4" t="s">
        <v>3</v>
      </c>
      <c r="D8" s="12">
        <v>42.619857828852275</v>
      </c>
      <c r="E8" s="12">
        <v>44.969193881326973</v>
      </c>
      <c r="F8" s="12">
        <v>50.483863150478129</v>
      </c>
      <c r="G8" s="12">
        <v>52.869513445973155</v>
      </c>
      <c r="H8" s="12">
        <v>48.705181791090979</v>
      </c>
      <c r="I8" s="12">
        <v>44.019151263089341</v>
      </c>
      <c r="J8" s="12">
        <v>38.57753474265995</v>
      </c>
      <c r="K8" s="12">
        <v>34.701670692059025</v>
      </c>
      <c r="L8" s="12">
        <v>27.528174977080727</v>
      </c>
      <c r="M8" s="12">
        <v>20.13385978315047</v>
      </c>
      <c r="N8" s="7">
        <v>44.555009930965987</v>
      </c>
    </row>
    <row r="9" spans="1:14" ht="18" customHeight="1" x14ac:dyDescent="0.3">
      <c r="A9" s="1"/>
      <c r="B9" s="1"/>
      <c r="C9" s="4" t="s">
        <v>4</v>
      </c>
      <c r="D9" s="12">
        <v>40.625751178294315</v>
      </c>
      <c r="E9" s="12">
        <v>41.838945766645203</v>
      </c>
      <c r="F9" s="12">
        <v>47.548308967873282</v>
      </c>
      <c r="G9" s="12">
        <v>44.220647717338743</v>
      </c>
      <c r="H9" s="12">
        <v>42.778561041231242</v>
      </c>
      <c r="I9" s="12">
        <v>41.040705495163863</v>
      </c>
      <c r="J9" s="12">
        <v>36.099042497764387</v>
      </c>
      <c r="K9" s="12">
        <v>34.120854939225907</v>
      </c>
      <c r="L9" s="12">
        <v>28.963979143406675</v>
      </c>
      <c r="M9" s="12">
        <v>18.659660735187995</v>
      </c>
      <c r="N9" s="7">
        <v>37.388268469390546</v>
      </c>
    </row>
    <row r="10" spans="1:14" ht="18" customHeight="1" x14ac:dyDescent="0.3">
      <c r="A10" s="1"/>
      <c r="B10" s="1"/>
      <c r="C10" s="4" t="s">
        <v>5</v>
      </c>
      <c r="D10" s="12">
        <v>37.332781523278967</v>
      </c>
      <c r="E10" s="12">
        <v>39.260213498426367</v>
      </c>
      <c r="F10" s="12">
        <v>39.24435587333744</v>
      </c>
      <c r="G10" s="12">
        <v>38.089264973613581</v>
      </c>
      <c r="H10" s="12">
        <v>33.259304899778101</v>
      </c>
      <c r="I10" s="12">
        <v>33.258635513467837</v>
      </c>
      <c r="J10" s="12">
        <v>30.780152479150122</v>
      </c>
      <c r="K10" s="12">
        <v>29.915472647585965</v>
      </c>
      <c r="L10" s="12">
        <v>24.85408121735005</v>
      </c>
      <c r="M10" s="12">
        <v>16.152993163672129</v>
      </c>
      <c r="N10" s="7">
        <v>35.565626636463278</v>
      </c>
    </row>
    <row r="11" spans="1:14" ht="18" customHeight="1" x14ac:dyDescent="0.3">
      <c r="A11" s="1"/>
      <c r="B11" s="1"/>
      <c r="C11" s="4" t="s">
        <v>7</v>
      </c>
      <c r="D11" s="12">
        <v>38.391345210390071</v>
      </c>
      <c r="E11" s="12">
        <v>40.074805193266542</v>
      </c>
      <c r="F11" s="12">
        <v>40.363391576921416</v>
      </c>
      <c r="G11" s="12">
        <v>40.229272240901437</v>
      </c>
      <c r="H11" s="12">
        <v>37.399636766651817</v>
      </c>
      <c r="I11" s="12">
        <v>36.101098170192209</v>
      </c>
      <c r="J11" s="12">
        <v>32.265720291851061</v>
      </c>
      <c r="K11" s="12">
        <v>29.411337055984234</v>
      </c>
      <c r="L11" s="12">
        <v>25.16396560288954</v>
      </c>
      <c r="M11" s="12">
        <v>21.338383969864076</v>
      </c>
      <c r="N11" s="7">
        <v>35.071050068782412</v>
      </c>
    </row>
    <row r="12" spans="1:14" ht="18" customHeight="1" x14ac:dyDescent="0.3">
      <c r="A12" s="1"/>
      <c r="B12" s="1"/>
      <c r="C12" s="4" t="s">
        <v>6</v>
      </c>
      <c r="D12" s="12">
        <v>40.296197843098383</v>
      </c>
      <c r="E12" s="12">
        <v>40.721593560301159</v>
      </c>
      <c r="F12" s="12">
        <v>40.443900469871572</v>
      </c>
      <c r="G12" s="12">
        <v>40.8865733349039</v>
      </c>
      <c r="H12" s="12">
        <v>39.459478425799787</v>
      </c>
      <c r="I12" s="12">
        <v>37.162931580824008</v>
      </c>
      <c r="J12" s="12">
        <v>33.812408910513142</v>
      </c>
      <c r="K12" s="12">
        <v>31.777055425893284</v>
      </c>
      <c r="L12" s="12">
        <v>25.931344855381877</v>
      </c>
      <c r="M12" s="12">
        <v>19.622357964872702</v>
      </c>
      <c r="N12" s="7">
        <v>36.771307987041311</v>
      </c>
    </row>
    <row r="13" spans="1:14" ht="18" customHeight="1" x14ac:dyDescent="0.3">
      <c r="A13" s="1"/>
      <c r="B13" s="1"/>
      <c r="C13" s="1" t="s">
        <v>40</v>
      </c>
      <c r="D13" s="7">
        <v>41.711474457014603</v>
      </c>
      <c r="E13" s="7">
        <v>43.41618428131077</v>
      </c>
      <c r="F13" s="7">
        <v>48.045644661283248</v>
      </c>
      <c r="G13" s="7">
        <v>49.984669263780617</v>
      </c>
      <c r="H13" s="7">
        <v>46.997934194495251</v>
      </c>
      <c r="I13" s="7">
        <v>42.878940227292055</v>
      </c>
      <c r="J13" s="7">
        <v>36.460183217104344</v>
      </c>
      <c r="K13" s="7">
        <v>33.630497914505305</v>
      </c>
      <c r="L13" s="7">
        <v>27.575809157735417</v>
      </c>
      <c r="M13" s="7">
        <v>19.467509461300015</v>
      </c>
      <c r="N13" s="7">
        <v>41.747325365801402</v>
      </c>
    </row>
    <row r="14" spans="1:14" ht="18" customHeight="1" x14ac:dyDescent="0.3"/>
    <row r="15" spans="1:14" ht="18" customHeight="1" x14ac:dyDescent="0.3"/>
    <row r="16" spans="1:14" ht="18" customHeight="1" x14ac:dyDescent="0.3"/>
    <row r="17" spans="1:14" ht="18" customHeight="1" x14ac:dyDescent="0.3">
      <c r="A17" s="1" t="s">
        <v>62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 x14ac:dyDescent="0.3">
      <c r="A19" s="1"/>
      <c r="B19" s="1"/>
      <c r="C19" s="6" t="s">
        <v>46</v>
      </c>
      <c r="D19" s="3">
        <v>-1890</v>
      </c>
      <c r="E19" s="3" t="s">
        <v>9</v>
      </c>
      <c r="F19" s="3" t="s">
        <v>10</v>
      </c>
      <c r="G19" s="3" t="s">
        <v>11</v>
      </c>
      <c r="H19" s="3" t="s">
        <v>12</v>
      </c>
      <c r="I19" s="3" t="s">
        <v>13</v>
      </c>
      <c r="J19" s="3" t="s">
        <v>14</v>
      </c>
      <c r="K19" s="3" t="s">
        <v>15</v>
      </c>
      <c r="L19" s="3" t="s">
        <v>16</v>
      </c>
      <c r="M19" s="3" t="s">
        <v>17</v>
      </c>
      <c r="N19" s="8" t="s">
        <v>40</v>
      </c>
    </row>
    <row r="20" spans="1:14" ht="18" customHeight="1" x14ac:dyDescent="0.3">
      <c r="A20" s="1"/>
      <c r="B20" s="1"/>
      <c r="C20" s="4" t="s">
        <v>2</v>
      </c>
      <c r="D20" s="12">
        <v>9.8844980238408695</v>
      </c>
      <c r="E20" s="12">
        <v>8.9280634999406896</v>
      </c>
      <c r="F20" s="12">
        <v>8.7107837861384958</v>
      </c>
      <c r="G20" s="12">
        <v>9.3564160144441324</v>
      </c>
      <c r="H20" s="12">
        <v>10.212298175091462</v>
      </c>
      <c r="I20" s="12">
        <v>7.659576264644242</v>
      </c>
      <c r="J20" s="12">
        <v>6.6118917419980834</v>
      </c>
      <c r="K20" s="12">
        <v>5.2757771928554034</v>
      </c>
      <c r="L20" s="12">
        <v>5.7366117672232662</v>
      </c>
      <c r="M20" s="12">
        <v>4.1810630438995728</v>
      </c>
      <c r="N20" s="7">
        <v>9.987064092317036</v>
      </c>
    </row>
    <row r="21" spans="1:14" ht="18" customHeight="1" x14ac:dyDescent="0.3">
      <c r="A21" s="1"/>
      <c r="B21" s="1"/>
      <c r="C21" s="4" t="s">
        <v>3</v>
      </c>
      <c r="D21" s="12">
        <v>9.7364940661534565</v>
      </c>
      <c r="E21" s="12">
        <v>10.008150387851501</v>
      </c>
      <c r="F21" s="12">
        <v>12.83510333875831</v>
      </c>
      <c r="G21" s="12">
        <v>13.030008096490196</v>
      </c>
      <c r="H21" s="12">
        <v>10.260601930249059</v>
      </c>
      <c r="I21" s="12">
        <v>8.0203151441714784</v>
      </c>
      <c r="J21" s="12">
        <v>6.2369529236370722</v>
      </c>
      <c r="K21" s="12">
        <v>5.4552018116063437</v>
      </c>
      <c r="L21" s="12">
        <v>5.7618405345197017</v>
      </c>
      <c r="M21" s="12">
        <v>2.8013349974745556</v>
      </c>
      <c r="N21" s="7">
        <v>12.361681502024384</v>
      </c>
    </row>
    <row r="22" spans="1:14" ht="18" customHeight="1" x14ac:dyDescent="0.3">
      <c r="A22" s="1"/>
      <c r="B22" s="1"/>
      <c r="C22" s="4" t="s">
        <v>4</v>
      </c>
      <c r="D22" s="12">
        <v>9.4856763007909564</v>
      </c>
      <c r="E22" s="12">
        <v>9.1847496697536961</v>
      </c>
      <c r="F22" s="12">
        <v>11.939956855660229</v>
      </c>
      <c r="G22" s="12">
        <v>10.663544406541387</v>
      </c>
      <c r="H22" s="12">
        <v>9.6746308635367555</v>
      </c>
      <c r="I22" s="12">
        <v>9.0827794700140529</v>
      </c>
      <c r="J22" s="12">
        <v>5.7168714898631805</v>
      </c>
      <c r="K22" s="12">
        <v>4.4610294582160748</v>
      </c>
      <c r="L22" s="12">
        <v>5.9462966909220327</v>
      </c>
      <c r="M22" s="12">
        <v>3.8454098281485396</v>
      </c>
      <c r="N22" s="7">
        <v>9.5568097687993312</v>
      </c>
    </row>
    <row r="23" spans="1:14" ht="18" customHeight="1" x14ac:dyDescent="0.3">
      <c r="A23" s="1"/>
      <c r="B23" s="1"/>
      <c r="C23" s="4" t="s">
        <v>5</v>
      </c>
      <c r="D23" s="12">
        <v>10.646487427509191</v>
      </c>
      <c r="E23" s="12">
        <v>11.062383726232017</v>
      </c>
      <c r="F23" s="12">
        <v>10.882778831263021</v>
      </c>
      <c r="G23" s="12">
        <v>10.41778808909347</v>
      </c>
      <c r="H23" s="12">
        <v>9.4111935126467454</v>
      </c>
      <c r="I23" s="12">
        <v>8.705920568255328</v>
      </c>
      <c r="J23" s="12">
        <v>5.6106832968645595</v>
      </c>
      <c r="K23" s="12">
        <v>5.1872496416598501</v>
      </c>
      <c r="L23" s="12">
        <v>6.0948480106143181</v>
      </c>
      <c r="M23" s="12">
        <v>3.3151704433866618</v>
      </c>
      <c r="N23" s="7">
        <v>10.940391826982971</v>
      </c>
    </row>
    <row r="24" spans="1:14" ht="18" customHeight="1" x14ac:dyDescent="0.3">
      <c r="A24" s="1"/>
      <c r="B24" s="1"/>
      <c r="C24" s="4" t="s">
        <v>7</v>
      </c>
      <c r="D24" s="12">
        <v>12.121334541507743</v>
      </c>
      <c r="E24" s="12">
        <v>12.58532077501963</v>
      </c>
      <c r="F24" s="12">
        <v>13.341428262539843</v>
      </c>
      <c r="G24" s="12">
        <v>11.877669397283531</v>
      </c>
      <c r="H24" s="12">
        <v>11.27113324475712</v>
      </c>
      <c r="I24" s="12">
        <v>9.4974618357524676</v>
      </c>
      <c r="J24" s="12">
        <v>7.5548825690967654</v>
      </c>
      <c r="K24" s="12">
        <v>6.8556678131890347</v>
      </c>
      <c r="L24" s="12">
        <v>6.5365429544180849</v>
      </c>
      <c r="M24" s="12">
        <v>6.4055282952812203</v>
      </c>
      <c r="N24" s="7">
        <v>11.469044154834883</v>
      </c>
    </row>
    <row r="25" spans="1:14" ht="18" customHeight="1" x14ac:dyDescent="0.3">
      <c r="A25" s="1"/>
      <c r="B25" s="1"/>
      <c r="C25" s="4" t="s">
        <v>6</v>
      </c>
      <c r="D25" s="12">
        <v>13.165329075879459</v>
      </c>
      <c r="E25" s="12">
        <v>12.815834076076703</v>
      </c>
      <c r="F25" s="12">
        <v>12.222355310331515</v>
      </c>
      <c r="G25" s="12">
        <v>11.926848041359953</v>
      </c>
      <c r="H25" s="12">
        <v>9.9998293952766772</v>
      </c>
      <c r="I25" s="12">
        <v>9.0616617193382574</v>
      </c>
      <c r="J25" s="12">
        <v>6.8818909848719461</v>
      </c>
      <c r="K25" s="12">
        <v>6.6187737268722309</v>
      </c>
      <c r="L25" s="12">
        <v>7.1161501057736123</v>
      </c>
      <c r="M25" s="12">
        <v>5.4035459292221804</v>
      </c>
      <c r="N25" s="7">
        <v>10.83558018247836</v>
      </c>
    </row>
    <row r="26" spans="1:14" ht="18" customHeight="1" x14ac:dyDescent="0.3">
      <c r="A26" s="1"/>
      <c r="B26" s="1"/>
      <c r="C26" s="1" t="s">
        <v>40</v>
      </c>
      <c r="D26" s="7">
        <v>10.232013440361971</v>
      </c>
      <c r="E26" s="7">
        <v>10.423495399418172</v>
      </c>
      <c r="F26" s="7">
        <v>13.029713652455275</v>
      </c>
      <c r="G26" s="7">
        <v>13.351904147106389</v>
      </c>
      <c r="H26" s="7">
        <v>10.847785506459585</v>
      </c>
      <c r="I26" s="7">
        <v>8.6127180541807533</v>
      </c>
      <c r="J26" s="7">
        <v>6.3461486427757841</v>
      </c>
      <c r="K26" s="7">
        <v>5.4180523852461331</v>
      </c>
      <c r="L26" s="7">
        <v>5.9976988768319748</v>
      </c>
      <c r="M26" s="7">
        <v>3.5330895181818684</v>
      </c>
      <c r="N26" s="7">
        <v>12.128753796467571</v>
      </c>
    </row>
    <row r="27" spans="1:14" ht="18" customHeight="1" x14ac:dyDescent="0.3"/>
    <row r="28" spans="1:14" ht="18" customHeight="1" x14ac:dyDescent="0.3"/>
    <row r="29" spans="1:14" ht="18" customHeight="1" x14ac:dyDescent="0.3"/>
    <row r="30" spans="1:14" ht="18" customHeight="1" x14ac:dyDescent="0.3"/>
    <row r="31" spans="1:14" ht="18" customHeight="1" x14ac:dyDescent="0.3">
      <c r="A31" s="1" t="s">
        <v>63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customHeight="1" x14ac:dyDescent="0.3">
      <c r="A33" s="1"/>
      <c r="B33" s="1"/>
      <c r="C33" s="6" t="s">
        <v>50</v>
      </c>
      <c r="D33" s="3">
        <v>-1890</v>
      </c>
      <c r="E33" s="3" t="s">
        <v>9</v>
      </c>
      <c r="F33" s="3" t="s">
        <v>10</v>
      </c>
      <c r="G33" s="3" t="s">
        <v>11</v>
      </c>
      <c r="H33" s="3" t="s">
        <v>12</v>
      </c>
      <c r="I33" s="3" t="s">
        <v>13</v>
      </c>
      <c r="J33" s="3" t="s">
        <v>14</v>
      </c>
      <c r="K33" s="3" t="s">
        <v>15</v>
      </c>
      <c r="L33" s="3" t="s">
        <v>16</v>
      </c>
      <c r="M33" s="3" t="s">
        <v>17</v>
      </c>
      <c r="N33" s="8" t="s">
        <v>40</v>
      </c>
    </row>
    <row r="34" spans="1:14" ht="18" customHeight="1" x14ac:dyDescent="0.3">
      <c r="A34" s="1"/>
      <c r="B34" s="1"/>
      <c r="C34" s="4" t="s">
        <v>2</v>
      </c>
      <c r="D34" s="12">
        <v>20.673405516377901</v>
      </c>
      <c r="E34" s="12">
        <v>20.718501466760451</v>
      </c>
      <c r="F34" s="12">
        <v>20.702417961744899</v>
      </c>
      <c r="G34" s="12">
        <v>20.438054044528688</v>
      </c>
      <c r="H34" s="12">
        <v>20.336354128991363</v>
      </c>
      <c r="I34" s="12">
        <v>20.84457787074551</v>
      </c>
      <c r="J34" s="12">
        <v>21.519201924551648</v>
      </c>
      <c r="K34" s="12">
        <v>21.878844396609249</v>
      </c>
      <c r="L34" s="12">
        <v>22.823700187673136</v>
      </c>
      <c r="M34" s="12">
        <v>23.454781062228783</v>
      </c>
      <c r="N34" s="7">
        <v>20.844554551028885</v>
      </c>
    </row>
    <row r="35" spans="1:14" ht="18" customHeight="1" x14ac:dyDescent="0.3">
      <c r="A35" s="1"/>
      <c r="B35" s="1"/>
      <c r="C35" s="4" t="s">
        <v>3</v>
      </c>
      <c r="D35" s="12">
        <v>20.749691777664733</v>
      </c>
      <c r="E35" s="12">
        <v>20.45955418491079</v>
      </c>
      <c r="F35" s="12">
        <v>19.798882100265605</v>
      </c>
      <c r="G35" s="12">
        <v>19.513593744269848</v>
      </c>
      <c r="H35" s="12">
        <v>20.002239534849195</v>
      </c>
      <c r="I35" s="12">
        <v>20.573443577268758</v>
      </c>
      <c r="J35" s="12">
        <v>21.243471833300095</v>
      </c>
      <c r="K35" s="12">
        <v>21.721284003669329</v>
      </c>
      <c r="L35" s="12">
        <v>22.605782305648727</v>
      </c>
      <c r="M35" s="12">
        <v>23.517495088737437</v>
      </c>
      <c r="N35" s="7">
        <v>20.515326582567361</v>
      </c>
    </row>
    <row r="36" spans="1:14" ht="18" customHeight="1" x14ac:dyDescent="0.3">
      <c r="A36" s="1"/>
      <c r="B36" s="1"/>
      <c r="C36" s="4" t="s">
        <v>4</v>
      </c>
      <c r="D36" s="12">
        <v>20.991742308877591</v>
      </c>
      <c r="E36" s="12">
        <v>20.843260652037653</v>
      </c>
      <c r="F36" s="12">
        <v>20.147409953219636</v>
      </c>
      <c r="G36" s="12">
        <v>20.55188445840005</v>
      </c>
      <c r="H36" s="12">
        <v>20.726050671528387</v>
      </c>
      <c r="I36" s="12">
        <v>20.9398182398015</v>
      </c>
      <c r="J36" s="12">
        <v>21.548999463125501</v>
      </c>
      <c r="K36" s="12">
        <v>21.792898585993633</v>
      </c>
      <c r="L36" s="12">
        <v>22.428741371618017</v>
      </c>
      <c r="M36" s="12">
        <v>23.699263831351182</v>
      </c>
      <c r="N36" s="7">
        <v>21.391053570199155</v>
      </c>
    </row>
    <row r="37" spans="1:14" ht="18" customHeight="1" x14ac:dyDescent="0.3">
      <c r="A37" s="1"/>
      <c r="B37" s="1"/>
      <c r="C37" s="4" t="s">
        <v>5</v>
      </c>
      <c r="D37" s="12">
        <v>21.399728029213783</v>
      </c>
      <c r="E37" s="12">
        <v>21.164677124289096</v>
      </c>
      <c r="F37" s="12">
        <v>21.165021516991072</v>
      </c>
      <c r="G37" s="12">
        <v>21.304231611464918</v>
      </c>
      <c r="H37" s="12">
        <v>21.900005619127136</v>
      </c>
      <c r="I37" s="12">
        <v>21.899210241189479</v>
      </c>
      <c r="J37" s="12">
        <v>22.205453767343982</v>
      </c>
      <c r="K37" s="12">
        <v>22.311422222552675</v>
      </c>
      <c r="L37" s="12">
        <v>22.935491785900673</v>
      </c>
      <c r="M37" s="12">
        <v>24.008335942919214</v>
      </c>
      <c r="N37" s="7">
        <v>21.617588189285037</v>
      </c>
    </row>
    <row r="38" spans="1:14" ht="18" customHeight="1" x14ac:dyDescent="0.3">
      <c r="A38" s="1"/>
      <c r="B38" s="1"/>
      <c r="C38" s="4" t="s">
        <v>7</v>
      </c>
      <c r="D38" s="12">
        <v>21.270808455172194</v>
      </c>
      <c r="E38" s="12">
        <v>21.072566331258919</v>
      </c>
      <c r="F38" s="12">
        <v>21.044731236793627</v>
      </c>
      <c r="G38" s="12">
        <v>21.041351358836963</v>
      </c>
      <c r="H38" s="12">
        <v>21.392608291795881</v>
      </c>
      <c r="I38" s="12">
        <v>21.549624869595995</v>
      </c>
      <c r="J38" s="12">
        <v>22.021636688014741</v>
      </c>
      <c r="K38" s="12">
        <v>22.373582140997161</v>
      </c>
      <c r="L38" s="12">
        <v>22.89728304116376</v>
      </c>
      <c r="M38" s="12">
        <v>23.368977256515745</v>
      </c>
      <c r="N38" s="7">
        <v>21.680801878151897</v>
      </c>
    </row>
    <row r="39" spans="1:14" ht="18" customHeight="1" x14ac:dyDescent="0.3">
      <c r="A39" s="1"/>
      <c r="B39" s="1"/>
      <c r="C39" s="4" t="s">
        <v>6</v>
      </c>
      <c r="D39" s="12">
        <v>21.046870261615851</v>
      </c>
      <c r="E39" s="12">
        <v>20.996743727075021</v>
      </c>
      <c r="F39" s="12">
        <v>21.025049553883175</v>
      </c>
      <c r="G39" s="12">
        <v>20.965019883234582</v>
      </c>
      <c r="H39" s="12">
        <v>21.135848591030051</v>
      </c>
      <c r="I39" s="12">
        <v>21.417895015593945</v>
      </c>
      <c r="J39" s="12">
        <v>21.831370591296082</v>
      </c>
      <c r="K39" s="12">
        <v>22.081889065987344</v>
      </c>
      <c r="L39" s="12">
        <v>22.803133409177278</v>
      </c>
      <c r="M39" s="12">
        <v>23.5805632629312</v>
      </c>
      <c r="N39" s="7">
        <v>21.470892472580775</v>
      </c>
    </row>
    <row r="40" spans="1:14" ht="18" customHeight="1" x14ac:dyDescent="0.3">
      <c r="A40" s="1"/>
      <c r="B40" s="1"/>
      <c r="C40" s="1" t="s">
        <v>40</v>
      </c>
      <c r="D40" s="7">
        <v>20.860828432398336</v>
      </c>
      <c r="E40" s="7">
        <v>20.651480845232022</v>
      </c>
      <c r="F40" s="7">
        <v>20.094315772437543</v>
      </c>
      <c r="G40" s="7">
        <v>19.861260032420986</v>
      </c>
      <c r="H40" s="7">
        <v>20.211438859420017</v>
      </c>
      <c r="I40" s="7">
        <v>20.713810138017529</v>
      </c>
      <c r="J40" s="7">
        <v>21.504542259411931</v>
      </c>
      <c r="K40" s="7">
        <v>21.853359607141389</v>
      </c>
      <c r="L40" s="7">
        <v>22.599918331624981</v>
      </c>
      <c r="M40" s="7">
        <v>23.59965608342176</v>
      </c>
      <c r="N40" s="7">
        <v>20.858838998288846</v>
      </c>
    </row>
    <row r="41" spans="1:14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 customHeight="1" x14ac:dyDescent="0.3">
      <c r="A44" s="1" t="s">
        <v>64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 customHeight="1" x14ac:dyDescent="0.3">
      <c r="A46" s="1"/>
      <c r="B46" s="1"/>
      <c r="C46" s="6" t="s">
        <v>50</v>
      </c>
      <c r="D46" s="3">
        <v>-1890</v>
      </c>
      <c r="E46" s="3" t="s">
        <v>9</v>
      </c>
      <c r="F46" s="3" t="s">
        <v>10</v>
      </c>
      <c r="G46" s="3" t="s">
        <v>11</v>
      </c>
      <c r="H46" s="3" t="s">
        <v>12</v>
      </c>
      <c r="I46" s="3" t="s">
        <v>13</v>
      </c>
      <c r="J46" s="3" t="s">
        <v>14</v>
      </c>
      <c r="K46" s="3" t="s">
        <v>15</v>
      </c>
      <c r="L46" s="3" t="s">
        <v>16</v>
      </c>
      <c r="M46" s="3" t="s">
        <v>17</v>
      </c>
      <c r="N46" s="8" t="s">
        <v>40</v>
      </c>
    </row>
    <row r="47" spans="1:14" ht="18" customHeight="1" x14ac:dyDescent="0.3">
      <c r="A47" s="1"/>
      <c r="B47" s="1"/>
      <c r="C47" s="4" t="s">
        <v>2</v>
      </c>
      <c r="D47" s="12">
        <v>1.2109154247855796</v>
      </c>
      <c r="E47" s="12">
        <v>1.0908325023278329</v>
      </c>
      <c r="F47" s="12">
        <v>1.0662462030855984</v>
      </c>
      <c r="G47" s="12">
        <v>1.1466872024083792</v>
      </c>
      <c r="H47" s="12">
        <v>1.238217201817901</v>
      </c>
      <c r="I47" s="12">
        <v>0.94442575343099588</v>
      </c>
      <c r="J47" s="12">
        <v>0.81524625178759869</v>
      </c>
      <c r="K47" s="12">
        <v>0.65050332787898735</v>
      </c>
      <c r="L47" s="12">
        <v>0.70732423089833296</v>
      </c>
      <c r="M47" s="12">
        <v>0.51552507331214226</v>
      </c>
      <c r="N47" s="7">
        <v>1.2234115453053336</v>
      </c>
    </row>
    <row r="48" spans="1:14" ht="18" customHeight="1" x14ac:dyDescent="0.3">
      <c r="A48" s="1"/>
      <c r="B48" s="1"/>
      <c r="C48" s="4" t="s">
        <v>3</v>
      </c>
      <c r="D48" s="12">
        <v>1.178778437664781</v>
      </c>
      <c r="E48" s="12">
        <v>1.2157364739388028</v>
      </c>
      <c r="F48" s="12">
        <v>1.5118519039718117</v>
      </c>
      <c r="G48" s="12">
        <v>1.5169752211422609</v>
      </c>
      <c r="H48" s="12">
        <v>1.236191124985738</v>
      </c>
      <c r="I48" s="12">
        <v>0.98363790323720246</v>
      </c>
      <c r="J48" s="12">
        <v>0.76841719034295963</v>
      </c>
      <c r="K48" s="12">
        <v>0.67262638336182889</v>
      </c>
      <c r="L48" s="12">
        <v>0.71037588412284858</v>
      </c>
      <c r="M48" s="12">
        <v>0.34540460519539345</v>
      </c>
      <c r="N48" s="7">
        <v>1.4925593613608767</v>
      </c>
    </row>
    <row r="49" spans="1:14" ht="18" customHeight="1" x14ac:dyDescent="0.3">
      <c r="A49" s="1"/>
      <c r="B49" s="1"/>
      <c r="C49" s="4" t="s">
        <v>4</v>
      </c>
      <c r="D49" s="12">
        <v>1.1654008191107208</v>
      </c>
      <c r="E49" s="12">
        <v>1.1223609834986501</v>
      </c>
      <c r="F49" s="12">
        <v>1.4391418745407727</v>
      </c>
      <c r="G49" s="12">
        <v>1.2975545175653065</v>
      </c>
      <c r="H49" s="12">
        <v>1.1899842159859739</v>
      </c>
      <c r="I49" s="12">
        <v>1.1192513504156638</v>
      </c>
      <c r="J49" s="12">
        <v>0.70479487460659129</v>
      </c>
      <c r="K49" s="12">
        <v>0.5500449321886538</v>
      </c>
      <c r="L49" s="12">
        <v>0.73317838198999674</v>
      </c>
      <c r="M49" s="12">
        <v>0.47413903181644756</v>
      </c>
      <c r="N49" s="7">
        <v>1.173074498670148</v>
      </c>
    </row>
    <row r="50" spans="1:14" ht="18" customHeight="1" x14ac:dyDescent="0.3">
      <c r="A50" s="1"/>
      <c r="B50" s="1"/>
      <c r="C50" s="4" t="s">
        <v>5</v>
      </c>
      <c r="D50" s="12">
        <v>1.2990570194833853</v>
      </c>
      <c r="E50" s="12">
        <v>1.3394002648192385</v>
      </c>
      <c r="F50" s="12">
        <v>1.3237125195743971</v>
      </c>
      <c r="G50" s="12">
        <v>1.2816983446246377</v>
      </c>
      <c r="H50" s="12">
        <v>1.1554391039494853</v>
      </c>
      <c r="I50" s="12">
        <v>1.0734400060645901</v>
      </c>
      <c r="J50" s="12">
        <v>0.6841550969699034</v>
      </c>
      <c r="K50" s="12">
        <v>0.63958788081711904</v>
      </c>
      <c r="L50" s="12">
        <v>0.75149475971096791</v>
      </c>
      <c r="M50" s="12">
        <v>0.40876051567065813</v>
      </c>
      <c r="N50" s="7">
        <v>1.3350475710657459</v>
      </c>
    </row>
    <row r="51" spans="1:14" ht="18" customHeight="1" x14ac:dyDescent="0.3">
      <c r="A51" s="1"/>
      <c r="B51" s="1"/>
      <c r="C51" s="4" t="s">
        <v>7</v>
      </c>
      <c r="D51" s="12">
        <v>1.4767595642085591</v>
      </c>
      <c r="E51" s="12">
        <v>1.4942442346917761</v>
      </c>
      <c r="F51" s="12">
        <v>1.5569476997671539</v>
      </c>
      <c r="G51" s="12">
        <v>1.4582275442214048</v>
      </c>
      <c r="H51" s="12">
        <v>1.3721115673198803</v>
      </c>
      <c r="I51" s="12">
        <v>1.1665194620052231</v>
      </c>
      <c r="J51" s="12">
        <v>0.93151702076971998</v>
      </c>
      <c r="K51" s="12">
        <v>0.84530384136677983</v>
      </c>
      <c r="L51" s="12">
        <v>0.80595574627854405</v>
      </c>
      <c r="M51" s="12">
        <v>0.78980163880848686</v>
      </c>
      <c r="N51" s="7">
        <v>1.3891831850250087</v>
      </c>
    </row>
    <row r="52" spans="1:14" ht="18" customHeight="1" x14ac:dyDescent="0.3">
      <c r="A52" s="1"/>
      <c r="B52" s="1"/>
      <c r="C52" s="4" t="s">
        <v>6</v>
      </c>
      <c r="D52" s="12">
        <v>1.5656913292318411</v>
      </c>
      <c r="E52" s="12">
        <v>1.5088780357583791</v>
      </c>
      <c r="F52" s="12">
        <v>1.459282752343837</v>
      </c>
      <c r="G52" s="12">
        <v>1.4463677936067902</v>
      </c>
      <c r="H52" s="12">
        <v>1.2274394906557342</v>
      </c>
      <c r="I52" s="12">
        <v>1.1168880515810704</v>
      </c>
      <c r="J52" s="12">
        <v>0.84527701018110801</v>
      </c>
      <c r="K52" s="12">
        <v>0.81609480052353922</v>
      </c>
      <c r="L52" s="12">
        <v>0.87366187284133645</v>
      </c>
      <c r="M52" s="12">
        <v>0.66625721307307317</v>
      </c>
      <c r="N52" s="7">
        <v>1.312538277009784</v>
      </c>
    </row>
    <row r="53" spans="1:14" ht="18" customHeight="1" x14ac:dyDescent="0.3">
      <c r="A53" s="1"/>
      <c r="B53" s="1"/>
      <c r="C53" s="1" t="s">
        <v>40</v>
      </c>
      <c r="D53" s="7">
        <v>1.244326641768936</v>
      </c>
      <c r="E53" s="7">
        <v>1.2647207451392573</v>
      </c>
      <c r="F53" s="7">
        <v>1.5489949636046918</v>
      </c>
      <c r="G53" s="7">
        <v>1.5757222858533588</v>
      </c>
      <c r="H53" s="7">
        <v>1.3139539178662085</v>
      </c>
      <c r="I53" s="7">
        <v>1.0580333346146069</v>
      </c>
      <c r="J53" s="7">
        <v>0.78178934916872855</v>
      </c>
      <c r="K53" s="7">
        <v>0.66804585910778325</v>
      </c>
      <c r="L53" s="7">
        <v>0.73937303430084977</v>
      </c>
      <c r="M53" s="7">
        <v>0.43562993758040813</v>
      </c>
      <c r="N53" s="7">
        <v>1.4713969482026519</v>
      </c>
    </row>
    <row r="54" spans="1:14" ht="18" customHeight="1" x14ac:dyDescent="0.3"/>
    <row r="55" spans="1:14" ht="18" customHeight="1" x14ac:dyDescent="0.3"/>
    <row r="56" spans="1:14" ht="18" customHeight="1" x14ac:dyDescent="0.3"/>
    <row r="57" spans="1:14" ht="18" customHeight="1" x14ac:dyDescent="0.3"/>
    <row r="58" spans="1:14" ht="18" customHeight="1" x14ac:dyDescent="0.3">
      <c r="A58" s="1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" customHeight="1" x14ac:dyDescent="0.3">
      <c r="A60" s="1"/>
      <c r="B60" s="2"/>
      <c r="C60" s="2" t="s">
        <v>65</v>
      </c>
      <c r="D60" s="3">
        <v>-1890</v>
      </c>
      <c r="E60" s="3" t="s">
        <v>9</v>
      </c>
      <c r="F60" s="3" t="s">
        <v>10</v>
      </c>
      <c r="G60" s="3" t="s">
        <v>11</v>
      </c>
      <c r="H60" s="3" t="s">
        <v>12</v>
      </c>
      <c r="I60" s="3" t="s">
        <v>13</v>
      </c>
      <c r="J60" s="3" t="s">
        <v>14</v>
      </c>
      <c r="K60" s="3" t="s">
        <v>15</v>
      </c>
      <c r="L60" s="3" t="s">
        <v>16</v>
      </c>
      <c r="M60" s="3" t="s">
        <v>17</v>
      </c>
      <c r="N60" s="3" t="s">
        <v>1</v>
      </c>
    </row>
    <row r="61" spans="1:14" ht="18" customHeight="1" x14ac:dyDescent="0.3">
      <c r="A61" s="1"/>
      <c r="B61" s="2"/>
      <c r="C61" s="4" t="s">
        <v>2</v>
      </c>
      <c r="D61" s="5">
        <v>3459714.2475660271</v>
      </c>
      <c r="E61" s="5">
        <v>4566272.6726045776</v>
      </c>
      <c r="F61" s="5">
        <v>1230320.1858769786</v>
      </c>
      <c r="G61" s="5">
        <v>397287.09552485583</v>
      </c>
      <c r="H61" s="5">
        <v>432212.4458519459</v>
      </c>
      <c r="I61" s="5">
        <v>329205.5021736254</v>
      </c>
      <c r="J61" s="5">
        <v>444950.47871333704</v>
      </c>
      <c r="K61" s="5">
        <v>70147.636347605963</v>
      </c>
      <c r="L61" s="5">
        <v>14356.29620511445</v>
      </c>
      <c r="M61" s="5">
        <v>421.82686921277229</v>
      </c>
      <c r="N61" s="5">
        <v>10944888.387733281</v>
      </c>
    </row>
    <row r="62" spans="1:14" ht="18" customHeight="1" x14ac:dyDescent="0.3">
      <c r="A62" s="1"/>
      <c r="B62" s="2"/>
      <c r="C62" s="4" t="s">
        <v>3</v>
      </c>
      <c r="D62" s="5">
        <v>5582554.8585540438</v>
      </c>
      <c r="E62" s="5">
        <v>12922164.332047198</v>
      </c>
      <c r="F62" s="5">
        <v>8347414.2478344245</v>
      </c>
      <c r="G62" s="5">
        <v>6056848.4025557339</v>
      </c>
      <c r="H62" s="5">
        <v>19592188.658188809</v>
      </c>
      <c r="I62" s="5">
        <v>11360295.738978967</v>
      </c>
      <c r="J62" s="5">
        <v>7791618.811739238</v>
      </c>
      <c r="K62" s="5">
        <v>533670.19464089582</v>
      </c>
      <c r="L62" s="5">
        <v>112918.92612395411</v>
      </c>
      <c r="M62" s="5">
        <v>150.10205385113554</v>
      </c>
      <c r="N62" s="5">
        <v>72299824.272717118</v>
      </c>
    </row>
    <row r="63" spans="1:14" ht="18" customHeight="1" x14ac:dyDescent="0.3">
      <c r="A63" s="1"/>
      <c r="B63" s="2"/>
      <c r="C63" s="4" t="s">
        <v>4</v>
      </c>
      <c r="D63" s="5">
        <v>665671.71403408784</v>
      </c>
      <c r="E63" s="5">
        <v>1097358.4211308253</v>
      </c>
      <c r="F63" s="5">
        <v>791614.05861092079</v>
      </c>
      <c r="G63" s="5">
        <v>866838.91630109353</v>
      </c>
      <c r="H63" s="5">
        <v>1462421.509767666</v>
      </c>
      <c r="I63" s="5">
        <v>1064425.7444621085</v>
      </c>
      <c r="J63" s="5">
        <v>6136859.5420418307</v>
      </c>
      <c r="K63" s="5">
        <v>327978.50933691196</v>
      </c>
      <c r="L63" s="5">
        <v>52343.910551672176</v>
      </c>
      <c r="M63" s="5">
        <v>0</v>
      </c>
      <c r="N63" s="5">
        <v>12465512.326237116</v>
      </c>
    </row>
    <row r="64" spans="1:14" ht="18" customHeight="1" x14ac:dyDescent="0.3">
      <c r="A64" s="1"/>
      <c r="B64" s="2"/>
      <c r="C64" s="4" t="s">
        <v>5</v>
      </c>
      <c r="D64" s="5">
        <v>727427.29966349248</v>
      </c>
      <c r="E64" s="5">
        <v>3126023.5190421771</v>
      </c>
      <c r="F64" s="5">
        <v>1995507.6198917693</v>
      </c>
      <c r="G64" s="5">
        <v>1039288.5495217569</v>
      </c>
      <c r="H64" s="5">
        <v>1249233.7179134851</v>
      </c>
      <c r="I64" s="5">
        <v>447030.02933561028</v>
      </c>
      <c r="J64" s="5">
        <v>1848677.0207556193</v>
      </c>
      <c r="K64" s="5">
        <v>139517.32650688101</v>
      </c>
      <c r="L64" s="5">
        <v>49138.582419165054</v>
      </c>
      <c r="M64" s="5">
        <v>0</v>
      </c>
      <c r="N64" s="5">
        <v>10621843.665049955</v>
      </c>
    </row>
    <row r="65" spans="1:14" ht="18" customHeight="1" x14ac:dyDescent="0.3">
      <c r="A65" s="1"/>
      <c r="B65" s="2"/>
      <c r="C65" s="4" t="s">
        <v>7</v>
      </c>
      <c r="D65" s="5">
        <v>501737.25388811668</v>
      </c>
      <c r="E65" s="5">
        <v>1231664.2661660649</v>
      </c>
      <c r="F65" s="5">
        <v>449394.17523461155</v>
      </c>
      <c r="G65" s="5">
        <v>326800.80817127955</v>
      </c>
      <c r="H65" s="5">
        <v>1039038.4202731495</v>
      </c>
      <c r="I65" s="5">
        <v>585609.32080344576</v>
      </c>
      <c r="J65" s="5">
        <v>1722299.231721834</v>
      </c>
      <c r="K65" s="5">
        <v>371912.65466565598</v>
      </c>
      <c r="L65" s="5">
        <v>131941.27259437734</v>
      </c>
      <c r="M65" s="5">
        <v>8251.3796556917969</v>
      </c>
      <c r="N65" s="5">
        <v>6368648.783174227</v>
      </c>
    </row>
    <row r="66" spans="1:14" ht="18" customHeight="1" x14ac:dyDescent="0.3">
      <c r="A66" s="1"/>
      <c r="B66" s="2"/>
      <c r="C66" s="4" t="s">
        <v>6</v>
      </c>
      <c r="D66" s="5">
        <v>279805.68892599188</v>
      </c>
      <c r="E66" s="5">
        <v>689461.16146159091</v>
      </c>
      <c r="F66" s="5">
        <v>463925.46872855071</v>
      </c>
      <c r="G66" s="5">
        <v>540039.55566281744</v>
      </c>
      <c r="H66" s="5">
        <v>1151744.859845656</v>
      </c>
      <c r="I66" s="5">
        <v>456599.11632571596</v>
      </c>
      <c r="J66" s="5">
        <v>1126797.7647218737</v>
      </c>
      <c r="K66" s="5">
        <v>144602.5138952508</v>
      </c>
      <c r="L66" s="5">
        <v>22344.325218298127</v>
      </c>
      <c r="M66" s="5">
        <v>0</v>
      </c>
      <c r="N66" s="5">
        <v>4875320.4547857456</v>
      </c>
    </row>
    <row r="67" spans="1:14" ht="18" customHeight="1" x14ac:dyDescent="0.3">
      <c r="A67" s="1"/>
      <c r="B67" s="2"/>
      <c r="C67" s="4" t="s">
        <v>1</v>
      </c>
      <c r="D67" s="5">
        <v>11216911.062631762</v>
      </c>
      <c r="E67" s="5">
        <v>23632944.372452434</v>
      </c>
      <c r="F67" s="5">
        <v>13278175.756177254</v>
      </c>
      <c r="G67" s="5">
        <v>9227103.3277375381</v>
      </c>
      <c r="H67" s="5">
        <v>24926839.611840714</v>
      </c>
      <c r="I67" s="5">
        <v>14243165.452079473</v>
      </c>
      <c r="J67" s="5">
        <v>19071202.849693734</v>
      </c>
      <c r="K67" s="5">
        <v>1587828.8353932016</v>
      </c>
      <c r="L67" s="5">
        <v>383043.31311258127</v>
      </c>
      <c r="M67" s="5">
        <v>8823.3085787557047</v>
      </c>
      <c r="N67" s="5">
        <v>117576037.88969745</v>
      </c>
    </row>
    <row r="68" spans="1:14" ht="18" customHeight="1" x14ac:dyDescent="0.3"/>
    <row r="69" spans="1:14" ht="18" customHeight="1" x14ac:dyDescent="0.3"/>
    <row r="70" spans="1:14" ht="18" customHeight="1" x14ac:dyDescent="0.3"/>
    <row r="71" spans="1:14" ht="18" customHeight="1" x14ac:dyDescent="0.3">
      <c r="A71" s="1" t="s">
        <v>68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 customHeight="1" x14ac:dyDescent="0.3">
      <c r="A73" s="1"/>
      <c r="B73" s="2"/>
      <c r="C73" s="2" t="s">
        <v>65</v>
      </c>
      <c r="D73" s="3">
        <v>-1890</v>
      </c>
      <c r="E73" s="3" t="s">
        <v>9</v>
      </c>
      <c r="F73" s="3" t="s">
        <v>10</v>
      </c>
      <c r="G73" s="3" t="s">
        <v>11</v>
      </c>
      <c r="H73" s="3" t="s">
        <v>12</v>
      </c>
      <c r="I73" s="3" t="s">
        <v>13</v>
      </c>
      <c r="J73" s="3" t="s">
        <v>14</v>
      </c>
      <c r="K73" s="3" t="s">
        <v>15</v>
      </c>
      <c r="L73" s="3" t="s">
        <v>16</v>
      </c>
      <c r="M73" s="3" t="s">
        <v>17</v>
      </c>
      <c r="N73" s="3" t="s">
        <v>1</v>
      </c>
    </row>
    <row r="74" spans="1:14" ht="18" customHeight="1" x14ac:dyDescent="0.3">
      <c r="A74" s="1"/>
      <c r="B74" s="2"/>
      <c r="C74" s="4" t="s">
        <v>2</v>
      </c>
      <c r="D74" s="5">
        <v>345480.72749406262</v>
      </c>
      <c r="E74" s="5">
        <v>504958.65118381649</v>
      </c>
      <c r="F74" s="5">
        <v>120386.22323345953</v>
      </c>
      <c r="G74" s="5">
        <v>42116.458531004646</v>
      </c>
      <c r="H74" s="5">
        <v>47054.745486864231</v>
      </c>
      <c r="I74" s="5">
        <v>28058.700670849947</v>
      </c>
      <c r="J74" s="5">
        <v>1199.1507787617252</v>
      </c>
      <c r="K74" s="5">
        <v>0</v>
      </c>
      <c r="L74" s="5">
        <v>0</v>
      </c>
      <c r="M74" s="5">
        <v>0</v>
      </c>
      <c r="N74" s="5">
        <v>1089254.6573788193</v>
      </c>
    </row>
    <row r="75" spans="1:14" ht="18" customHeight="1" x14ac:dyDescent="0.3">
      <c r="A75" s="1"/>
      <c r="B75" s="2"/>
      <c r="C75" s="4" t="s">
        <v>3</v>
      </c>
      <c r="D75" s="5">
        <v>507595.04328311182</v>
      </c>
      <c r="E75" s="5">
        <v>1265679.0652624951</v>
      </c>
      <c r="F75" s="5">
        <v>822442.63381892687</v>
      </c>
      <c r="G75" s="5">
        <v>571735.13805212989</v>
      </c>
      <c r="H75" s="5">
        <v>1590409.7944485506</v>
      </c>
      <c r="I75" s="5">
        <v>604657.69535456365</v>
      </c>
      <c r="J75" s="5">
        <v>51155.335881334227</v>
      </c>
      <c r="K75" s="5">
        <v>1424.6219415906517</v>
      </c>
      <c r="L75" s="5">
        <v>1184.4799056278862</v>
      </c>
      <c r="M75" s="5">
        <v>0</v>
      </c>
      <c r="N75" s="5">
        <v>5416283.8079483313</v>
      </c>
    </row>
    <row r="76" spans="1:14" ht="18" customHeight="1" x14ac:dyDescent="0.3">
      <c r="A76" s="1"/>
      <c r="B76" s="2"/>
      <c r="C76" s="4" t="s">
        <v>4</v>
      </c>
      <c r="D76" s="5">
        <v>54875.444722629487</v>
      </c>
      <c r="E76" s="5">
        <v>117960.22255107829</v>
      </c>
      <c r="F76" s="5">
        <v>73440.539144483613</v>
      </c>
      <c r="G76" s="5">
        <v>86284.19629773419</v>
      </c>
      <c r="H76" s="5">
        <v>252321.02411627953</v>
      </c>
      <c r="I76" s="5">
        <v>167486.8787303404</v>
      </c>
      <c r="J76" s="5">
        <v>36175.523540388858</v>
      </c>
      <c r="K76" s="5">
        <v>247.95851245099038</v>
      </c>
      <c r="L76" s="5">
        <v>0</v>
      </c>
      <c r="M76" s="5">
        <v>0</v>
      </c>
      <c r="N76" s="5">
        <v>788791.78761538537</v>
      </c>
    </row>
    <row r="77" spans="1:14" ht="18" customHeight="1" x14ac:dyDescent="0.3">
      <c r="A77" s="1"/>
      <c r="B77" s="2"/>
      <c r="C77" s="4" t="s">
        <v>5</v>
      </c>
      <c r="D77" s="5">
        <v>291683.8524471703</v>
      </c>
      <c r="E77" s="5">
        <v>1160232.8016003799</v>
      </c>
      <c r="F77" s="5">
        <v>769620.07627899747</v>
      </c>
      <c r="G77" s="5">
        <v>245820.23267269164</v>
      </c>
      <c r="H77" s="5">
        <v>591722.76573160652</v>
      </c>
      <c r="I77" s="5">
        <v>177686.68110881926</v>
      </c>
      <c r="J77" s="5">
        <v>21276.660140645792</v>
      </c>
      <c r="K77" s="5">
        <v>394.64803353900459</v>
      </c>
      <c r="L77" s="5">
        <v>0</v>
      </c>
      <c r="M77" s="5">
        <v>0</v>
      </c>
      <c r="N77" s="5">
        <v>3258437.7180138505</v>
      </c>
    </row>
    <row r="78" spans="1:14" ht="18" customHeight="1" x14ac:dyDescent="0.3">
      <c r="A78" s="1"/>
      <c r="B78" s="2"/>
      <c r="C78" s="4" t="s">
        <v>7</v>
      </c>
      <c r="D78" s="5">
        <v>123582.97390705555</v>
      </c>
      <c r="E78" s="5">
        <v>308726.39755186695</v>
      </c>
      <c r="F78" s="5">
        <v>153678.01503762763</v>
      </c>
      <c r="G78" s="5">
        <v>167925.51119662297</v>
      </c>
      <c r="H78" s="5">
        <v>753873.94107874541</v>
      </c>
      <c r="I78" s="5">
        <v>438823.94317503786</v>
      </c>
      <c r="J78" s="5">
        <v>256267.31679540497</v>
      </c>
      <c r="K78" s="5">
        <v>12404.514309703643</v>
      </c>
      <c r="L78" s="5">
        <v>435.23489820376369</v>
      </c>
      <c r="M78" s="5">
        <v>0</v>
      </c>
      <c r="N78" s="5">
        <v>2215717.8479502685</v>
      </c>
    </row>
    <row r="79" spans="1:14" ht="18" customHeight="1" x14ac:dyDescent="0.3">
      <c r="A79" s="1"/>
      <c r="B79" s="2"/>
      <c r="C79" s="4" t="s">
        <v>6</v>
      </c>
      <c r="D79" s="5">
        <v>162961.48637425152</v>
      </c>
      <c r="E79" s="5">
        <v>412442.8976556402</v>
      </c>
      <c r="F79" s="5">
        <v>209195.1156228545</v>
      </c>
      <c r="G79" s="5">
        <v>361723.50181887805</v>
      </c>
      <c r="H79" s="5">
        <v>1099969.6150309956</v>
      </c>
      <c r="I79" s="5">
        <v>464110.53661963082</v>
      </c>
      <c r="J79" s="5">
        <v>55681.852371969529</v>
      </c>
      <c r="K79" s="5">
        <v>1579.4917597969245</v>
      </c>
      <c r="L79" s="5">
        <v>1304.8330351937957</v>
      </c>
      <c r="M79" s="5">
        <v>0</v>
      </c>
      <c r="N79" s="5">
        <v>2768969.3302892107</v>
      </c>
    </row>
    <row r="80" spans="1:14" ht="18" customHeight="1" x14ac:dyDescent="0.3">
      <c r="A80" s="1"/>
      <c r="B80" s="2"/>
      <c r="C80" s="4" t="s">
        <v>1</v>
      </c>
      <c r="D80" s="5">
        <v>1486179.5282282813</v>
      </c>
      <c r="E80" s="5">
        <v>3770000.0358052771</v>
      </c>
      <c r="F80" s="5">
        <v>2148762.6031363495</v>
      </c>
      <c r="G80" s="5">
        <v>1475605.0385690616</v>
      </c>
      <c r="H80" s="5">
        <v>4335351.8858930413</v>
      </c>
      <c r="I80" s="5">
        <v>1880824.4356592421</v>
      </c>
      <c r="J80" s="5">
        <v>421755.83950850513</v>
      </c>
      <c r="K80" s="5">
        <v>16051.234557081216</v>
      </c>
      <c r="L80" s="5">
        <v>2924.5478390254457</v>
      </c>
      <c r="M80" s="5">
        <v>0</v>
      </c>
      <c r="N80" s="5">
        <v>15537455.149195867</v>
      </c>
    </row>
    <row r="81" spans="1:14" ht="18" customHeight="1" x14ac:dyDescent="0.3"/>
    <row r="82" spans="1:14" ht="18" customHeight="1" x14ac:dyDescent="0.3"/>
    <row r="83" spans="1:14" ht="18" customHeight="1" x14ac:dyDescent="0.3"/>
    <row r="84" spans="1:14" ht="18" customHeight="1" x14ac:dyDescent="0.3">
      <c r="A84" s="1" t="s">
        <v>69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 customHeight="1" x14ac:dyDescent="0.3">
      <c r="A86" s="1"/>
      <c r="B86" s="2"/>
      <c r="C86" s="2" t="s">
        <v>65</v>
      </c>
      <c r="D86" s="3">
        <v>-1890</v>
      </c>
      <c r="E86" s="3" t="s">
        <v>9</v>
      </c>
      <c r="F86" s="3" t="s">
        <v>10</v>
      </c>
      <c r="G86" s="3" t="s">
        <v>11</v>
      </c>
      <c r="H86" s="3" t="s">
        <v>12</v>
      </c>
      <c r="I86" s="3" t="s">
        <v>13</v>
      </c>
      <c r="J86" s="3" t="s">
        <v>14</v>
      </c>
      <c r="K86" s="3" t="s">
        <v>15</v>
      </c>
      <c r="L86" s="3" t="s">
        <v>16</v>
      </c>
      <c r="M86" s="3" t="s">
        <v>17</v>
      </c>
      <c r="N86" s="3" t="s">
        <v>1</v>
      </c>
    </row>
    <row r="87" spans="1:14" ht="18" customHeight="1" x14ac:dyDescent="0.3">
      <c r="A87" s="1"/>
      <c r="B87" s="2"/>
      <c r="C87" s="4" t="s">
        <v>2</v>
      </c>
      <c r="D87" s="5">
        <v>6257.7089299888958</v>
      </c>
      <c r="E87" s="5">
        <v>8575.7440698966475</v>
      </c>
      <c r="F87" s="5">
        <v>4131.4208789169643</v>
      </c>
      <c r="G87" s="5">
        <v>1139.3292730308276</v>
      </c>
      <c r="H87" s="5">
        <v>5919.3818458662818</v>
      </c>
      <c r="I87" s="5">
        <v>2189.7554789823653</v>
      </c>
      <c r="J87" s="5">
        <v>0</v>
      </c>
      <c r="K87" s="5">
        <v>0</v>
      </c>
      <c r="L87" s="5">
        <v>0</v>
      </c>
      <c r="M87" s="5">
        <v>0</v>
      </c>
      <c r="N87" s="5">
        <v>28213.340476681984</v>
      </c>
    </row>
    <row r="88" spans="1:14" ht="18" customHeight="1" x14ac:dyDescent="0.3">
      <c r="A88" s="1"/>
      <c r="B88" s="2"/>
      <c r="C88" s="4" t="s">
        <v>3</v>
      </c>
      <c r="D88" s="5">
        <v>19503.284794450392</v>
      </c>
      <c r="E88" s="5">
        <v>79636.953373628392</v>
      </c>
      <c r="F88" s="5">
        <v>93242.992834876102</v>
      </c>
      <c r="G88" s="5">
        <v>209277.89287625827</v>
      </c>
      <c r="H88" s="5">
        <v>1440959.8640300576</v>
      </c>
      <c r="I88" s="5">
        <v>227838.96501550247</v>
      </c>
      <c r="J88" s="5">
        <v>9888.7530062780716</v>
      </c>
      <c r="K88" s="5">
        <v>167.08528944581715</v>
      </c>
      <c r="L88" s="5">
        <v>618.40730423349294</v>
      </c>
      <c r="M88" s="5">
        <v>0</v>
      </c>
      <c r="N88" s="5">
        <v>2081134.1985247305</v>
      </c>
    </row>
    <row r="89" spans="1:14" ht="18" customHeight="1" x14ac:dyDescent="0.3">
      <c r="A89" s="1"/>
      <c r="B89" s="2"/>
      <c r="C89" s="4" t="s">
        <v>4</v>
      </c>
      <c r="D89" s="5">
        <v>4082.1283637655019</v>
      </c>
      <c r="E89" s="5">
        <v>7928.5835734964639</v>
      </c>
      <c r="F89" s="5">
        <v>14367.640158646182</v>
      </c>
      <c r="G89" s="5">
        <v>48916.199741421777</v>
      </c>
      <c r="H89" s="5">
        <v>388057.62845786236</v>
      </c>
      <c r="I89" s="5">
        <v>202886.11272741808</v>
      </c>
      <c r="J89" s="5">
        <v>9666.3252728886382</v>
      </c>
      <c r="K89" s="5">
        <v>72.5827924104956</v>
      </c>
      <c r="L89" s="5">
        <v>0</v>
      </c>
      <c r="M89" s="5">
        <v>0</v>
      </c>
      <c r="N89" s="5">
        <v>675977.20108790952</v>
      </c>
    </row>
    <row r="90" spans="1:14" ht="18" customHeight="1" x14ac:dyDescent="0.3">
      <c r="A90" s="1"/>
      <c r="B90" s="2"/>
      <c r="C90" s="4" t="s">
        <v>5</v>
      </c>
      <c r="D90" s="5">
        <v>11121.708629931189</v>
      </c>
      <c r="E90" s="5">
        <v>47463.971502587228</v>
      </c>
      <c r="F90" s="5">
        <v>26490.61814064224</v>
      </c>
      <c r="G90" s="5">
        <v>44764.065990032788</v>
      </c>
      <c r="H90" s="5">
        <v>360467.66058119078</v>
      </c>
      <c r="I90" s="5">
        <v>109152.92806257066</v>
      </c>
      <c r="J90" s="5">
        <v>3820.0221445182228</v>
      </c>
      <c r="K90" s="5">
        <v>639.40616703616968</v>
      </c>
      <c r="L90" s="5">
        <v>59.582090232200564</v>
      </c>
      <c r="M90" s="5">
        <v>0</v>
      </c>
      <c r="N90" s="5">
        <v>603979.96330874145</v>
      </c>
    </row>
    <row r="91" spans="1:14" ht="18" customHeight="1" x14ac:dyDescent="0.3">
      <c r="A91" s="1"/>
      <c r="B91" s="2"/>
      <c r="C91" s="4" t="s">
        <v>7</v>
      </c>
      <c r="D91" s="5">
        <v>49557.910000931079</v>
      </c>
      <c r="E91" s="5">
        <v>123387.99741634667</v>
      </c>
      <c r="F91" s="5">
        <v>119129.16083285819</v>
      </c>
      <c r="G91" s="5">
        <v>218364.50290423547</v>
      </c>
      <c r="H91" s="5">
        <v>1609108.7184952619</v>
      </c>
      <c r="I91" s="5">
        <v>786145.83979338524</v>
      </c>
      <c r="J91" s="5">
        <v>547018.98527851177</v>
      </c>
      <c r="K91" s="5">
        <v>3592.9116124381094</v>
      </c>
      <c r="L91" s="5">
        <v>9543.0388323750558</v>
      </c>
      <c r="M91" s="5">
        <v>0</v>
      </c>
      <c r="N91" s="5">
        <v>3465849.0651663439</v>
      </c>
    </row>
    <row r="92" spans="1:14" ht="18" customHeight="1" x14ac:dyDescent="0.3">
      <c r="A92" s="1"/>
      <c r="B92" s="2"/>
      <c r="C92" s="4" t="s">
        <v>6</v>
      </c>
      <c r="D92" s="5">
        <v>9224.1442424760244</v>
      </c>
      <c r="E92" s="5">
        <v>29569.397483549641</v>
      </c>
      <c r="F92" s="5">
        <v>63504.831720583832</v>
      </c>
      <c r="G92" s="5">
        <v>99183.147099646216</v>
      </c>
      <c r="H92" s="5">
        <v>782353.4938765791</v>
      </c>
      <c r="I92" s="5">
        <v>361885.31050161552</v>
      </c>
      <c r="J92" s="5">
        <v>67994.798967025607</v>
      </c>
      <c r="K92" s="5">
        <v>5897.7387810073742</v>
      </c>
      <c r="L92" s="5">
        <v>1261.2726000279938</v>
      </c>
      <c r="M92" s="5">
        <v>0</v>
      </c>
      <c r="N92" s="5">
        <v>1420874.1352725113</v>
      </c>
    </row>
    <row r="93" spans="1:14" ht="18" customHeight="1" x14ac:dyDescent="0.3">
      <c r="A93" s="1"/>
      <c r="B93" s="2"/>
      <c r="C93" s="4" t="s">
        <v>1</v>
      </c>
      <c r="D93" s="5">
        <v>99746.884961543081</v>
      </c>
      <c r="E93" s="5">
        <v>296562.64741950505</v>
      </c>
      <c r="F93" s="5">
        <v>320866.66456652351</v>
      </c>
      <c r="G93" s="5">
        <v>621645.13788462547</v>
      </c>
      <c r="H93" s="5">
        <v>4586866.747286818</v>
      </c>
      <c r="I93" s="5">
        <v>1690098.9115794743</v>
      </c>
      <c r="J93" s="5">
        <v>638388.88466922229</v>
      </c>
      <c r="K93" s="5">
        <v>10369.724642337966</v>
      </c>
      <c r="L93" s="5">
        <v>11482.300826868744</v>
      </c>
      <c r="M93" s="5">
        <v>0</v>
      </c>
      <c r="N93" s="5">
        <v>8276027.903836919</v>
      </c>
    </row>
    <row r="94" spans="1:14" ht="18" customHeight="1" x14ac:dyDescent="0.3"/>
    <row r="95" spans="1:14" ht="18" customHeight="1" x14ac:dyDescent="0.3"/>
    <row r="96" spans="1:14" ht="18" customHeight="1" x14ac:dyDescent="0.3"/>
    <row r="97" spans="1:14" ht="18" customHeight="1" x14ac:dyDescent="0.3">
      <c r="A97" s="1" t="s">
        <v>70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 customHeight="1" x14ac:dyDescent="0.3">
      <c r="A99" s="1"/>
      <c r="B99" s="2"/>
      <c r="C99" s="2" t="s">
        <v>65</v>
      </c>
      <c r="D99" s="3">
        <v>-1890</v>
      </c>
      <c r="E99" s="3" t="s">
        <v>9</v>
      </c>
      <c r="F99" s="3" t="s">
        <v>10</v>
      </c>
      <c r="G99" s="3" t="s">
        <v>11</v>
      </c>
      <c r="H99" s="3" t="s">
        <v>12</v>
      </c>
      <c r="I99" s="3" t="s">
        <v>13</v>
      </c>
      <c r="J99" s="3" t="s">
        <v>14</v>
      </c>
      <c r="K99" s="3" t="s">
        <v>15</v>
      </c>
      <c r="L99" s="3" t="s">
        <v>16</v>
      </c>
      <c r="M99" s="3" t="s">
        <v>17</v>
      </c>
      <c r="N99" s="3" t="s">
        <v>1</v>
      </c>
    </row>
    <row r="100" spans="1:14" ht="18" customHeight="1" x14ac:dyDescent="0.3">
      <c r="A100" s="1"/>
      <c r="B100" s="2"/>
      <c r="C100" s="4" t="s">
        <v>2</v>
      </c>
      <c r="D100" s="5">
        <v>310852.05287013005</v>
      </c>
      <c r="E100" s="5">
        <v>764914.28842358442</v>
      </c>
      <c r="F100" s="5">
        <v>227170.33357049851</v>
      </c>
      <c r="G100" s="5">
        <v>90979.56784242898</v>
      </c>
      <c r="H100" s="5">
        <v>36250.926040332801</v>
      </c>
      <c r="I100" s="5">
        <v>3447.4225887767243</v>
      </c>
      <c r="J100" s="5">
        <v>349.65096236713589</v>
      </c>
      <c r="K100" s="5">
        <v>0</v>
      </c>
      <c r="L100" s="5">
        <v>0</v>
      </c>
      <c r="M100" s="5">
        <v>0</v>
      </c>
      <c r="N100" s="5">
        <v>1433964.2422981188</v>
      </c>
    </row>
    <row r="101" spans="1:14" ht="18" customHeight="1" x14ac:dyDescent="0.3">
      <c r="A101" s="1"/>
      <c r="B101" s="2"/>
      <c r="C101" s="4" t="s">
        <v>3</v>
      </c>
      <c r="D101" s="5">
        <v>335056.04154661635</v>
      </c>
      <c r="E101" s="5">
        <v>2469150.9357850482</v>
      </c>
      <c r="F101" s="5">
        <v>1774350.0854038489</v>
      </c>
      <c r="G101" s="5">
        <v>1159518.0064487297</v>
      </c>
      <c r="H101" s="5">
        <v>1282175.3643471091</v>
      </c>
      <c r="I101" s="5">
        <v>161681.78886208573</v>
      </c>
      <c r="J101" s="5">
        <v>8595.7189391524153</v>
      </c>
      <c r="K101" s="5">
        <v>930.40124333512927</v>
      </c>
      <c r="L101" s="5">
        <v>591.29141210054729</v>
      </c>
      <c r="M101" s="5">
        <v>0</v>
      </c>
      <c r="N101" s="5">
        <v>7192049.6339880256</v>
      </c>
    </row>
    <row r="102" spans="1:14" ht="18" customHeight="1" x14ac:dyDescent="0.3">
      <c r="A102" s="1"/>
      <c r="B102" s="2"/>
      <c r="C102" s="4" t="s">
        <v>4</v>
      </c>
      <c r="D102" s="5">
        <v>40430.992352528832</v>
      </c>
      <c r="E102" s="5">
        <v>234171.65796969749</v>
      </c>
      <c r="F102" s="5">
        <v>220367.25998283847</v>
      </c>
      <c r="G102" s="5">
        <v>198059.99028159189</v>
      </c>
      <c r="H102" s="5">
        <v>94836.05337584918</v>
      </c>
      <c r="I102" s="5">
        <v>14977.308072770224</v>
      </c>
      <c r="J102" s="5">
        <v>2338.0124092235224</v>
      </c>
      <c r="K102" s="5">
        <v>0</v>
      </c>
      <c r="L102" s="5">
        <v>0</v>
      </c>
      <c r="M102" s="5">
        <v>0</v>
      </c>
      <c r="N102" s="5">
        <v>805181.27444449964</v>
      </c>
    </row>
    <row r="103" spans="1:14" ht="18" customHeight="1" x14ac:dyDescent="0.3">
      <c r="A103" s="1"/>
      <c r="B103" s="2"/>
      <c r="C103" s="4" t="s">
        <v>5</v>
      </c>
      <c r="D103" s="5">
        <v>38128.108405671373</v>
      </c>
      <c r="E103" s="5">
        <v>441041.69469963765</v>
      </c>
      <c r="F103" s="5">
        <v>372673.6082153637</v>
      </c>
      <c r="G103" s="5">
        <v>310489.90503922437</v>
      </c>
      <c r="H103" s="5">
        <v>147303.61346595152</v>
      </c>
      <c r="I103" s="5">
        <v>18582.442136004192</v>
      </c>
      <c r="J103" s="5">
        <v>4365.1123473194984</v>
      </c>
      <c r="K103" s="5">
        <v>70.149045864853292</v>
      </c>
      <c r="L103" s="5">
        <v>0</v>
      </c>
      <c r="M103" s="5">
        <v>0</v>
      </c>
      <c r="N103" s="5">
        <v>1332654.6333550371</v>
      </c>
    </row>
    <row r="104" spans="1:14" ht="18" customHeight="1" x14ac:dyDescent="0.3">
      <c r="A104" s="1"/>
      <c r="B104" s="2"/>
      <c r="C104" s="4" t="s">
        <v>7</v>
      </c>
      <c r="D104" s="5">
        <v>19410.621039587193</v>
      </c>
      <c r="E104" s="5">
        <v>147789.584055404</v>
      </c>
      <c r="F104" s="5">
        <v>74208.802445506488</v>
      </c>
      <c r="G104" s="5">
        <v>58717.002044833673</v>
      </c>
      <c r="H104" s="5">
        <v>77666.45279447877</v>
      </c>
      <c r="I104" s="5">
        <v>4062.1870943688223</v>
      </c>
      <c r="J104" s="5">
        <v>9019.0543310416524</v>
      </c>
      <c r="K104" s="5">
        <v>0</v>
      </c>
      <c r="L104" s="5">
        <v>353.04461699790272</v>
      </c>
      <c r="M104" s="5">
        <v>0</v>
      </c>
      <c r="N104" s="5">
        <v>391226.74842221854</v>
      </c>
    </row>
    <row r="105" spans="1:14" ht="18" customHeight="1" x14ac:dyDescent="0.3">
      <c r="A105" s="1"/>
      <c r="B105" s="2"/>
      <c r="C105" s="4" t="s">
        <v>6</v>
      </c>
      <c r="D105" s="5">
        <v>12080.002206427867</v>
      </c>
      <c r="E105" s="5">
        <v>71631.242354317714</v>
      </c>
      <c r="F105" s="5">
        <v>65785.533095251725</v>
      </c>
      <c r="G105" s="5">
        <v>70763.709960178719</v>
      </c>
      <c r="H105" s="5">
        <v>50366.222985087428</v>
      </c>
      <c r="I105" s="5">
        <v>3440.6499624027138</v>
      </c>
      <c r="J105" s="5">
        <v>1230.558431681357</v>
      </c>
      <c r="K105" s="5">
        <v>0</v>
      </c>
      <c r="L105" s="5">
        <v>0</v>
      </c>
      <c r="M105" s="5">
        <v>0</v>
      </c>
      <c r="N105" s="5">
        <v>275297.91899534751</v>
      </c>
    </row>
    <row r="106" spans="1:14" ht="18" customHeight="1" x14ac:dyDescent="0.3">
      <c r="A106" s="1"/>
      <c r="B106" s="2"/>
      <c r="C106" s="4" t="s">
        <v>1</v>
      </c>
      <c r="D106" s="5">
        <v>755957.81842096173</v>
      </c>
      <c r="E106" s="5">
        <v>4128699.4032876892</v>
      </c>
      <c r="F106" s="5">
        <v>2734555.6227133079</v>
      </c>
      <c r="G106" s="5">
        <v>1888528.1816169873</v>
      </c>
      <c r="H106" s="5">
        <v>1688598.6330088088</v>
      </c>
      <c r="I106" s="5">
        <v>206191.7987164084</v>
      </c>
      <c r="J106" s="5">
        <v>25898.107420785582</v>
      </c>
      <c r="K106" s="5">
        <v>1000.5502891999826</v>
      </c>
      <c r="L106" s="5">
        <v>944.33602909845001</v>
      </c>
      <c r="M106" s="5">
        <v>0</v>
      </c>
      <c r="N106" s="5">
        <v>11430374.451503247</v>
      </c>
    </row>
    <row r="107" spans="1:14" ht="18" customHeight="1" x14ac:dyDescent="0.3"/>
    <row r="108" spans="1:14" ht="18" customHeight="1" x14ac:dyDescent="0.3"/>
    <row r="109" spans="1:14" ht="18" customHeight="1" x14ac:dyDescent="0.3"/>
    <row r="110" spans="1:14" ht="18" customHeight="1" x14ac:dyDescent="0.3">
      <c r="A110" s="1" t="s">
        <v>71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 customHeight="1" x14ac:dyDescent="0.3">
      <c r="A112" s="1"/>
      <c r="B112" s="2"/>
      <c r="C112" s="2" t="s">
        <v>65</v>
      </c>
      <c r="D112" s="3">
        <v>-1890</v>
      </c>
      <c r="E112" s="3" t="s">
        <v>9</v>
      </c>
      <c r="F112" s="3" t="s">
        <v>10</v>
      </c>
      <c r="G112" s="3" t="s">
        <v>11</v>
      </c>
      <c r="H112" s="3" t="s">
        <v>12</v>
      </c>
      <c r="I112" s="3" t="s">
        <v>13</v>
      </c>
      <c r="J112" s="3" t="s">
        <v>14</v>
      </c>
      <c r="K112" s="3" t="s">
        <v>15</v>
      </c>
      <c r="L112" s="3" t="s">
        <v>16</v>
      </c>
      <c r="M112" s="3" t="s">
        <v>17</v>
      </c>
      <c r="N112" s="3" t="s">
        <v>1</v>
      </c>
    </row>
    <row r="113" spans="1:14" ht="18" customHeight="1" x14ac:dyDescent="0.3">
      <c r="A113" s="1"/>
      <c r="B113" s="2"/>
      <c r="C113" s="4" t="s">
        <v>2</v>
      </c>
      <c r="D113" s="5">
        <v>373136.59293029847</v>
      </c>
      <c r="E113" s="5">
        <v>158597.15329846292</v>
      </c>
      <c r="F113" s="5">
        <v>10323.673751413731</v>
      </c>
      <c r="G113" s="5">
        <v>4424.4479442158381</v>
      </c>
      <c r="H113" s="5">
        <v>4284.995520424327</v>
      </c>
      <c r="I113" s="5">
        <v>399.56219155965744</v>
      </c>
      <c r="J113" s="5">
        <v>799.63654871788469</v>
      </c>
      <c r="K113" s="5">
        <v>955.60148531419259</v>
      </c>
      <c r="L113" s="5">
        <v>0</v>
      </c>
      <c r="M113" s="5">
        <v>0</v>
      </c>
      <c r="N113" s="5">
        <v>552921.66367040703</v>
      </c>
    </row>
    <row r="114" spans="1:14" ht="18" customHeight="1" x14ac:dyDescent="0.3">
      <c r="A114" s="1"/>
      <c r="B114" s="2"/>
      <c r="C114" s="4" t="s">
        <v>3</v>
      </c>
      <c r="D114" s="5">
        <v>548039.30469288176</v>
      </c>
      <c r="E114" s="5">
        <v>493452.29969501216</v>
      </c>
      <c r="F114" s="5">
        <v>164498.92949326063</v>
      </c>
      <c r="G114" s="5">
        <v>132928.9588055402</v>
      </c>
      <c r="H114" s="5">
        <v>87632.050333818799</v>
      </c>
      <c r="I114" s="5">
        <v>5051.2982446581755</v>
      </c>
      <c r="J114" s="5">
        <v>1228.413885012732</v>
      </c>
      <c r="K114" s="5">
        <v>0</v>
      </c>
      <c r="L114" s="5">
        <v>0</v>
      </c>
      <c r="M114" s="5">
        <v>0</v>
      </c>
      <c r="N114" s="5">
        <v>1432831.2551501845</v>
      </c>
    </row>
    <row r="115" spans="1:14" ht="18" customHeight="1" x14ac:dyDescent="0.3">
      <c r="A115" s="1"/>
      <c r="B115" s="2"/>
      <c r="C115" s="4" t="s">
        <v>4</v>
      </c>
      <c r="D115" s="5">
        <v>90463.09262155302</v>
      </c>
      <c r="E115" s="5">
        <v>70357.716799490139</v>
      </c>
      <c r="F115" s="5">
        <v>13190.122900759921</v>
      </c>
      <c r="G115" s="5">
        <v>10282.510330686477</v>
      </c>
      <c r="H115" s="5">
        <v>5767.3831664047748</v>
      </c>
      <c r="I115" s="5">
        <v>348.48646034614342</v>
      </c>
      <c r="J115" s="5">
        <v>257.75024675894213</v>
      </c>
      <c r="K115" s="5">
        <v>0</v>
      </c>
      <c r="L115" s="5">
        <v>0</v>
      </c>
      <c r="M115" s="5">
        <v>0</v>
      </c>
      <c r="N115" s="5">
        <v>190667.06252599938</v>
      </c>
    </row>
    <row r="116" spans="1:14" ht="18" customHeight="1" x14ac:dyDescent="0.3">
      <c r="A116" s="1"/>
      <c r="B116" s="2"/>
      <c r="C116" s="4" t="s">
        <v>5</v>
      </c>
      <c r="D116" s="5">
        <v>36831.261817688101</v>
      </c>
      <c r="E116" s="5">
        <v>106641.64089358631</v>
      </c>
      <c r="F116" s="5">
        <v>63396.969708422148</v>
      </c>
      <c r="G116" s="5">
        <v>25219.099488328749</v>
      </c>
      <c r="H116" s="5">
        <v>96216.799161947958</v>
      </c>
      <c r="I116" s="5">
        <v>9637.619347061207</v>
      </c>
      <c r="J116" s="5">
        <v>0</v>
      </c>
      <c r="K116" s="5">
        <v>120.3986685149829</v>
      </c>
      <c r="L116" s="5">
        <v>0</v>
      </c>
      <c r="M116" s="5">
        <v>0</v>
      </c>
      <c r="N116" s="5">
        <v>338063.78908554948</v>
      </c>
    </row>
    <row r="117" spans="1:14" ht="18" customHeight="1" x14ac:dyDescent="0.3">
      <c r="A117" s="1"/>
      <c r="B117" s="2"/>
      <c r="C117" s="4" t="s">
        <v>7</v>
      </c>
      <c r="D117" s="5">
        <v>25334.870709007402</v>
      </c>
      <c r="E117" s="5">
        <v>60902.549617317098</v>
      </c>
      <c r="F117" s="5">
        <v>12930.52159830484</v>
      </c>
      <c r="G117" s="5">
        <v>41437.524881544603</v>
      </c>
      <c r="H117" s="5">
        <v>32736.117387689159</v>
      </c>
      <c r="I117" s="5">
        <v>4109.3191623423563</v>
      </c>
      <c r="J117" s="5">
        <v>11798.698349065948</v>
      </c>
      <c r="K117" s="5">
        <v>0</v>
      </c>
      <c r="L117" s="5">
        <v>0</v>
      </c>
      <c r="M117" s="5">
        <v>0</v>
      </c>
      <c r="N117" s="5">
        <v>189249.6017052714</v>
      </c>
    </row>
    <row r="118" spans="1:14" ht="18" customHeight="1" x14ac:dyDescent="0.3">
      <c r="A118" s="1"/>
      <c r="B118" s="2"/>
      <c r="C118" s="4" t="s">
        <v>6</v>
      </c>
      <c r="D118" s="5">
        <v>9239.1005793479599</v>
      </c>
      <c r="E118" s="5">
        <v>20935.786257250085</v>
      </c>
      <c r="F118" s="5">
        <v>11671.398480476062</v>
      </c>
      <c r="G118" s="5">
        <v>10776.31180312455</v>
      </c>
      <c r="H118" s="5">
        <v>15778.091094594643</v>
      </c>
      <c r="I118" s="5">
        <v>600.67829895605792</v>
      </c>
      <c r="J118" s="5">
        <v>135.4920064750381</v>
      </c>
      <c r="K118" s="5">
        <v>549.35080059581742</v>
      </c>
      <c r="L118" s="5">
        <v>138.99738857451359</v>
      </c>
      <c r="M118" s="5">
        <v>0</v>
      </c>
      <c r="N118" s="5">
        <v>69825.206709394726</v>
      </c>
    </row>
    <row r="119" spans="1:14" ht="18" customHeight="1" x14ac:dyDescent="0.3">
      <c r="A119" s="1"/>
      <c r="B119" s="2"/>
      <c r="C119" s="4" t="s">
        <v>1</v>
      </c>
      <c r="D119" s="5">
        <v>1083044.2233507766</v>
      </c>
      <c r="E119" s="5">
        <v>910887.14656111889</v>
      </c>
      <c r="F119" s="5">
        <v>276011.6159326373</v>
      </c>
      <c r="G119" s="5">
        <v>225068.85325344044</v>
      </c>
      <c r="H119" s="5">
        <v>242415.43666487967</v>
      </c>
      <c r="I119" s="5">
        <v>20146.963704923597</v>
      </c>
      <c r="J119" s="5">
        <v>14219.991036030546</v>
      </c>
      <c r="K119" s="5">
        <v>1625.350954424993</v>
      </c>
      <c r="L119" s="5">
        <v>138.99738857451359</v>
      </c>
      <c r="M119" s="5">
        <v>0</v>
      </c>
      <c r="N119" s="5">
        <v>2773558.5788468062</v>
      </c>
    </row>
    <row r="120" spans="1:14" ht="18" customHeight="1" x14ac:dyDescent="0.3"/>
    <row r="121" spans="1:14" ht="18" customHeight="1" x14ac:dyDescent="0.3"/>
    <row r="122" spans="1:14" ht="18" customHeight="1" x14ac:dyDescent="0.3"/>
    <row r="123" spans="1:14" ht="18" customHeight="1" x14ac:dyDescent="0.3">
      <c r="A123" s="1" t="s">
        <v>72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 customHeight="1" x14ac:dyDescent="0.3">
      <c r="A125" s="1"/>
      <c r="B125" s="2"/>
      <c r="C125" s="2" t="s">
        <v>65</v>
      </c>
      <c r="D125" s="3">
        <v>-1890</v>
      </c>
      <c r="E125" s="3" t="s">
        <v>9</v>
      </c>
      <c r="F125" s="3" t="s">
        <v>10</v>
      </c>
      <c r="G125" s="3" t="s">
        <v>11</v>
      </c>
      <c r="H125" s="3" t="s">
        <v>12</v>
      </c>
      <c r="I125" s="3" t="s">
        <v>13</v>
      </c>
      <c r="J125" s="3" t="s">
        <v>14</v>
      </c>
      <c r="K125" s="3" t="s">
        <v>15</v>
      </c>
      <c r="L125" s="3" t="s">
        <v>16</v>
      </c>
      <c r="M125" s="3" t="s">
        <v>17</v>
      </c>
      <c r="N125" s="3" t="s">
        <v>1</v>
      </c>
    </row>
    <row r="126" spans="1:14" ht="18" customHeight="1" x14ac:dyDescent="0.3">
      <c r="A126" s="1"/>
      <c r="B126" s="2"/>
      <c r="C126" s="4" t="s">
        <v>2</v>
      </c>
      <c r="D126" s="5">
        <v>25743.507034689424</v>
      </c>
      <c r="E126" s="5">
        <v>15726.509614586712</v>
      </c>
      <c r="F126" s="5">
        <v>6686.1176701724917</v>
      </c>
      <c r="G126" s="5">
        <v>2130.144473035793</v>
      </c>
      <c r="H126" s="5">
        <v>11669.677955710376</v>
      </c>
      <c r="I126" s="5">
        <v>5158.2190020056423</v>
      </c>
      <c r="J126" s="5">
        <v>1802.9827885540137</v>
      </c>
      <c r="K126" s="5">
        <v>1995.3130917257474</v>
      </c>
      <c r="L126" s="5">
        <v>716.31317868963174</v>
      </c>
      <c r="M126" s="5">
        <v>0</v>
      </c>
      <c r="N126" s="5">
        <v>71628.784809169825</v>
      </c>
    </row>
    <row r="127" spans="1:14" ht="18" customHeight="1" x14ac:dyDescent="0.3">
      <c r="A127" s="1"/>
      <c r="B127" s="2"/>
      <c r="C127" s="4" t="s">
        <v>3</v>
      </c>
      <c r="D127" s="5">
        <v>81359.919586353979</v>
      </c>
      <c r="E127" s="5">
        <v>180562.66481858119</v>
      </c>
      <c r="F127" s="5">
        <v>233953.47232698064</v>
      </c>
      <c r="G127" s="5">
        <v>165595.62702378986</v>
      </c>
      <c r="H127" s="5">
        <v>1602847.8721073123</v>
      </c>
      <c r="I127" s="5">
        <v>943140.75718644902</v>
      </c>
      <c r="J127" s="5">
        <v>179210.51116504346</v>
      </c>
      <c r="K127" s="5">
        <v>16559.427307651444</v>
      </c>
      <c r="L127" s="5">
        <v>3241.0192773532704</v>
      </c>
      <c r="M127" s="5">
        <v>223.46810848622505</v>
      </c>
      <c r="N127" s="5">
        <v>3406694.7389080017</v>
      </c>
    </row>
    <row r="128" spans="1:14" ht="18" customHeight="1" x14ac:dyDescent="0.3">
      <c r="A128" s="1"/>
      <c r="B128" s="2"/>
      <c r="C128" s="4" t="s">
        <v>4</v>
      </c>
      <c r="D128" s="5">
        <v>5029.0470234842815</v>
      </c>
      <c r="E128" s="5">
        <v>9346.5339698082589</v>
      </c>
      <c r="F128" s="5">
        <v>21052.602537280491</v>
      </c>
      <c r="G128" s="5">
        <v>53398.681689274104</v>
      </c>
      <c r="H128" s="5">
        <v>172124.3800650624</v>
      </c>
      <c r="I128" s="5">
        <v>261511.02583305447</v>
      </c>
      <c r="J128" s="5">
        <v>79265.423760662525</v>
      </c>
      <c r="K128" s="5">
        <v>4982.8479329223674</v>
      </c>
      <c r="L128" s="5">
        <v>3915.9722530059421</v>
      </c>
      <c r="M128" s="5">
        <v>0</v>
      </c>
      <c r="N128" s="5">
        <v>610626.51506455487</v>
      </c>
    </row>
    <row r="129" spans="1:14" ht="18" customHeight="1" x14ac:dyDescent="0.3">
      <c r="A129" s="1"/>
      <c r="B129" s="2"/>
      <c r="C129" s="4" t="s">
        <v>5</v>
      </c>
      <c r="D129" s="5">
        <v>498.22181467622187</v>
      </c>
      <c r="E129" s="5">
        <v>11043.797280285142</v>
      </c>
      <c r="F129" s="5">
        <v>3080.0702578829355</v>
      </c>
      <c r="G129" s="5">
        <v>37358.140658414144</v>
      </c>
      <c r="H129" s="5">
        <v>236470.72613160414</v>
      </c>
      <c r="I129" s="5">
        <v>207321.44386230761</v>
      </c>
      <c r="J129" s="5">
        <v>26275.317503001643</v>
      </c>
      <c r="K129" s="5">
        <v>1723.3918539990475</v>
      </c>
      <c r="L129" s="5">
        <v>6792.1534731067186</v>
      </c>
      <c r="M129" s="5">
        <v>0</v>
      </c>
      <c r="N129" s="5">
        <v>530563.26283527759</v>
      </c>
    </row>
    <row r="130" spans="1:14" ht="18" customHeight="1" x14ac:dyDescent="0.3">
      <c r="A130" s="1"/>
      <c r="B130" s="2"/>
      <c r="C130" s="4" t="s">
        <v>7</v>
      </c>
      <c r="D130" s="5">
        <v>4129.7584951638555</v>
      </c>
      <c r="E130" s="5">
        <v>13280.290343105778</v>
      </c>
      <c r="F130" s="5">
        <v>7093.6877726220309</v>
      </c>
      <c r="G130" s="5">
        <v>17322.982120972567</v>
      </c>
      <c r="H130" s="5">
        <v>141209.36402742492</v>
      </c>
      <c r="I130" s="5">
        <v>72483.350391173168</v>
      </c>
      <c r="J130" s="5">
        <v>62231.737565488496</v>
      </c>
      <c r="K130" s="5">
        <v>24499.704595771953</v>
      </c>
      <c r="L130" s="5">
        <v>10097.41227910859</v>
      </c>
      <c r="M130" s="5">
        <v>0</v>
      </c>
      <c r="N130" s="5">
        <v>352348.2875908314</v>
      </c>
    </row>
    <row r="131" spans="1:14" ht="18" customHeight="1" x14ac:dyDescent="0.3">
      <c r="A131" s="1"/>
      <c r="B131" s="2"/>
      <c r="C131" s="4" t="s">
        <v>6</v>
      </c>
      <c r="D131" s="5">
        <v>738.18830054609793</v>
      </c>
      <c r="E131" s="5">
        <v>6609.6710757485807</v>
      </c>
      <c r="F131" s="5">
        <v>15205.392096285161</v>
      </c>
      <c r="G131" s="5">
        <v>9514.4903124432476</v>
      </c>
      <c r="H131" s="5">
        <v>120774.38421323874</v>
      </c>
      <c r="I131" s="5">
        <v>73451.054918998008</v>
      </c>
      <c r="J131" s="5">
        <v>36159.288707061532</v>
      </c>
      <c r="K131" s="5">
        <v>11238.335779374554</v>
      </c>
      <c r="L131" s="5">
        <v>9553.0014338384008</v>
      </c>
      <c r="M131" s="5">
        <v>0</v>
      </c>
      <c r="N131" s="5">
        <v>283243.8068375343</v>
      </c>
    </row>
    <row r="132" spans="1:14" ht="18" customHeight="1" x14ac:dyDescent="0.3">
      <c r="A132" s="1"/>
      <c r="B132" s="2"/>
      <c r="C132" s="4" t="s">
        <v>1</v>
      </c>
      <c r="D132" s="5">
        <v>117498.64225491385</v>
      </c>
      <c r="E132" s="5">
        <v>236569.46710211562</v>
      </c>
      <c r="F132" s="5">
        <v>287071.34266122378</v>
      </c>
      <c r="G132" s="5">
        <v>285320.0662779297</v>
      </c>
      <c r="H132" s="5">
        <v>2285096.4045003527</v>
      </c>
      <c r="I132" s="5">
        <v>1563065.851193988</v>
      </c>
      <c r="J132" s="5">
        <v>384945.2614898117</v>
      </c>
      <c r="K132" s="5">
        <v>60999.020561445112</v>
      </c>
      <c r="L132" s="5">
        <v>34315.871895102551</v>
      </c>
      <c r="M132" s="5">
        <v>223.46810848622505</v>
      </c>
      <c r="N132" s="5">
        <v>5255105.39604537</v>
      </c>
    </row>
    <row r="133" spans="1:14" ht="18" customHeight="1" x14ac:dyDescent="0.3"/>
    <row r="134" spans="1:14" ht="18" customHeight="1" x14ac:dyDescent="0.3"/>
    <row r="135" spans="1:14" ht="18" customHeight="1" x14ac:dyDescent="0.3"/>
    <row r="136" spans="1:14" ht="18" customHeight="1" x14ac:dyDescent="0.3">
      <c r="A136" s="1" t="s">
        <v>66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 customHeight="1" x14ac:dyDescent="0.3">
      <c r="A138" s="1"/>
      <c r="B138" s="2"/>
      <c r="C138" s="2" t="s">
        <v>65</v>
      </c>
      <c r="D138" s="3">
        <v>-1890</v>
      </c>
      <c r="E138" s="3" t="s">
        <v>9</v>
      </c>
      <c r="F138" s="3" t="s">
        <v>10</v>
      </c>
      <c r="G138" s="3" t="s">
        <v>11</v>
      </c>
      <c r="H138" s="3" t="s">
        <v>12</v>
      </c>
      <c r="I138" s="3" t="s">
        <v>13</v>
      </c>
      <c r="J138" s="3" t="s">
        <v>14</v>
      </c>
      <c r="K138" s="3" t="s">
        <v>15</v>
      </c>
      <c r="L138" s="3" t="s">
        <v>16</v>
      </c>
      <c r="M138" s="3" t="s">
        <v>17</v>
      </c>
      <c r="N138" s="3" t="s">
        <v>1</v>
      </c>
    </row>
    <row r="139" spans="1:14" ht="18" customHeight="1" x14ac:dyDescent="0.3">
      <c r="A139" s="1"/>
      <c r="B139" s="2"/>
      <c r="C139" s="4" t="s">
        <v>2</v>
      </c>
      <c r="D139" s="5">
        <v>89255.874500000122</v>
      </c>
      <c r="E139" s="5">
        <v>172990.29374999972</v>
      </c>
      <c r="F139" s="5">
        <v>40305.355798999961</v>
      </c>
      <c r="G139" s="5">
        <v>15449.529898000024</v>
      </c>
      <c r="H139" s="5">
        <v>17125.751999999986</v>
      </c>
      <c r="I139" s="5">
        <v>12834.336299999986</v>
      </c>
      <c r="J139" s="5">
        <v>17503.315699999996</v>
      </c>
      <c r="K139" s="5">
        <v>894.78000000000009</v>
      </c>
      <c r="L139" s="5">
        <v>94.68</v>
      </c>
      <c r="M139" s="5">
        <v>0</v>
      </c>
      <c r="N139" s="5">
        <v>366453.91794699978</v>
      </c>
    </row>
    <row r="140" spans="1:14" ht="18" customHeight="1" x14ac:dyDescent="0.3">
      <c r="A140" s="1"/>
      <c r="B140" s="2"/>
      <c r="C140" s="4" t="s">
        <v>3</v>
      </c>
      <c r="D140" s="5">
        <v>209066.3682990016</v>
      </c>
      <c r="E140" s="5">
        <v>905283.20335100382</v>
      </c>
      <c r="F140" s="5">
        <v>616553.96264299552</v>
      </c>
      <c r="G140" s="5">
        <v>574773.10628366284</v>
      </c>
      <c r="H140" s="5">
        <v>1714504.3466196749</v>
      </c>
      <c r="I140" s="5">
        <v>814264.26361599518</v>
      </c>
      <c r="J140" s="5">
        <v>564555.18723765993</v>
      </c>
      <c r="K140" s="5">
        <v>24793.381699999984</v>
      </c>
      <c r="L140" s="5">
        <v>4016.143479999997</v>
      </c>
      <c r="M140" s="5">
        <v>58.099999999999994</v>
      </c>
      <c r="N140" s="5">
        <v>5427868.0632299939</v>
      </c>
    </row>
    <row r="141" spans="1:14" ht="18" customHeight="1" x14ac:dyDescent="0.3">
      <c r="A141" s="1"/>
      <c r="B141" s="2"/>
      <c r="C141" s="4" t="s">
        <v>4</v>
      </c>
      <c r="D141" s="5">
        <v>27294.794999999958</v>
      </c>
      <c r="E141" s="5">
        <v>75493.444079999637</v>
      </c>
      <c r="F141" s="5">
        <v>90837.549898000754</v>
      </c>
      <c r="G141" s="5">
        <v>125169.52834000053</v>
      </c>
      <c r="H141" s="5">
        <v>241640.75569400031</v>
      </c>
      <c r="I141" s="5">
        <v>195877.81820000167</v>
      </c>
      <c r="J141" s="5">
        <v>767429.27307099046</v>
      </c>
      <c r="K141" s="5">
        <v>37563.395109999852</v>
      </c>
      <c r="L141" s="5">
        <v>2181.4160000000006</v>
      </c>
      <c r="M141" s="5">
        <v>0</v>
      </c>
      <c r="N141" s="5">
        <v>1563487.9753929933</v>
      </c>
    </row>
    <row r="142" spans="1:14" ht="18" customHeight="1" x14ac:dyDescent="0.3">
      <c r="A142" s="1"/>
      <c r="B142" s="2"/>
      <c r="C142" s="4" t="s">
        <v>5</v>
      </c>
      <c r="D142" s="5">
        <v>271822.17984832102</v>
      </c>
      <c r="E142" s="5">
        <v>1259023.530134822</v>
      </c>
      <c r="F142" s="5">
        <v>1005501.2006369233</v>
      </c>
      <c r="G142" s="5">
        <v>591161.24839999957</v>
      </c>
      <c r="H142" s="5">
        <v>1108191.1800259948</v>
      </c>
      <c r="I142" s="5">
        <v>324429.14972400037</v>
      </c>
      <c r="J142" s="5">
        <v>655615.01591940154</v>
      </c>
      <c r="K142" s="5">
        <v>38461.067900000016</v>
      </c>
      <c r="L142" s="5">
        <v>1868.0690000000004</v>
      </c>
      <c r="M142" s="5">
        <v>32.659999999999997</v>
      </c>
      <c r="N142" s="5">
        <v>5256105.3015894629</v>
      </c>
    </row>
    <row r="143" spans="1:14" ht="18" customHeight="1" x14ac:dyDescent="0.3">
      <c r="A143" s="1"/>
      <c r="B143" s="2"/>
      <c r="C143" s="4" t="s">
        <v>7</v>
      </c>
      <c r="D143" s="5">
        <v>100427.88359099995</v>
      </c>
      <c r="E143" s="5">
        <v>259571.2875959996</v>
      </c>
      <c r="F143" s="5">
        <v>125715.15927999985</v>
      </c>
      <c r="G143" s="5">
        <v>110281.64400000012</v>
      </c>
      <c r="H143" s="5">
        <v>336250.52302099968</v>
      </c>
      <c r="I143" s="5">
        <v>170882.35744499948</v>
      </c>
      <c r="J143" s="5">
        <v>547813.83917799813</v>
      </c>
      <c r="K143" s="5">
        <v>57031.744999999988</v>
      </c>
      <c r="L143" s="5">
        <v>10134.110999999995</v>
      </c>
      <c r="M143" s="5">
        <v>646.45200000000011</v>
      </c>
      <c r="N143" s="5">
        <v>1718755.002110997</v>
      </c>
    </row>
    <row r="144" spans="1:14" ht="18" customHeight="1" x14ac:dyDescent="0.3">
      <c r="A144" s="1"/>
      <c r="B144" s="2"/>
      <c r="C144" s="4" t="s">
        <v>6</v>
      </c>
      <c r="D144" s="5">
        <v>50959.557599999978</v>
      </c>
      <c r="E144" s="5">
        <v>213413.61449800007</v>
      </c>
      <c r="F144" s="5">
        <v>143509.63429999986</v>
      </c>
      <c r="G144" s="5">
        <v>221686.61559999982</v>
      </c>
      <c r="H144" s="5">
        <v>532670.73240000056</v>
      </c>
      <c r="I144" s="5">
        <v>252267.13059999995</v>
      </c>
      <c r="J144" s="5">
        <v>383393.62203000014</v>
      </c>
      <c r="K144" s="5">
        <v>27616.984900000014</v>
      </c>
      <c r="L144" s="5">
        <v>2347.4920000000002</v>
      </c>
      <c r="M144" s="5">
        <v>64.430000000000007</v>
      </c>
      <c r="N144" s="5">
        <v>1827929.8139280006</v>
      </c>
    </row>
    <row r="145" spans="1:14" ht="18" customHeight="1" x14ac:dyDescent="0.3">
      <c r="A145" s="1"/>
      <c r="B145" s="2"/>
      <c r="C145" s="4" t="s">
        <v>1</v>
      </c>
      <c r="D145" s="5">
        <v>748826.65883832262</v>
      </c>
      <c r="E145" s="5">
        <v>2885775.3734098249</v>
      </c>
      <c r="F145" s="5">
        <v>2022422.8625569192</v>
      </c>
      <c r="G145" s="5">
        <v>1638521.6725216629</v>
      </c>
      <c r="H145" s="5">
        <v>3950383.2897606702</v>
      </c>
      <c r="I145" s="5">
        <v>1770555.0558849967</v>
      </c>
      <c r="J145" s="5">
        <v>2936310.2531360504</v>
      </c>
      <c r="K145" s="5">
        <v>186361.35460999986</v>
      </c>
      <c r="L145" s="5">
        <v>20641.911479999995</v>
      </c>
      <c r="M145" s="5">
        <v>801.64200000000005</v>
      </c>
      <c r="N145" s="5">
        <v>16160600.074198449</v>
      </c>
    </row>
    <row r="146" spans="1:14" ht="18" customHeight="1" x14ac:dyDescent="0.3"/>
    <row r="147" spans="1:14" ht="18" customHeight="1" x14ac:dyDescent="0.3"/>
    <row r="148" spans="1:14" ht="18" customHeight="1" x14ac:dyDescent="0.3"/>
    <row r="149" spans="1:14" ht="18" customHeight="1" x14ac:dyDescent="0.3"/>
    <row r="150" spans="1:14" ht="18" customHeight="1" x14ac:dyDescent="0.3">
      <c r="A150" s="1" t="s">
        <v>74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" customHeight="1" x14ac:dyDescent="0.3">
      <c r="A152" s="1"/>
      <c r="B152" s="1"/>
      <c r="C152" s="6" t="s">
        <v>36</v>
      </c>
      <c r="D152" s="3">
        <v>-1890</v>
      </c>
      <c r="E152" s="3" t="s">
        <v>9</v>
      </c>
      <c r="F152" s="3" t="s">
        <v>10</v>
      </c>
      <c r="G152" s="3" t="s">
        <v>11</v>
      </c>
      <c r="H152" s="3" t="s">
        <v>12</v>
      </c>
      <c r="I152" s="3" t="s">
        <v>13</v>
      </c>
      <c r="J152" s="3" t="s">
        <v>14</v>
      </c>
      <c r="K152" s="3" t="s">
        <v>15</v>
      </c>
      <c r="L152" s="3" t="s">
        <v>16</v>
      </c>
      <c r="M152" s="3" t="s">
        <v>17</v>
      </c>
      <c r="N152" s="1"/>
    </row>
    <row r="153" spans="1:14" ht="18" customHeight="1" x14ac:dyDescent="0.3">
      <c r="A153" s="1"/>
      <c r="B153" s="1"/>
      <c r="C153" s="4" t="s">
        <v>2</v>
      </c>
      <c r="D153" s="12">
        <v>95.300067471966244</v>
      </c>
      <c r="E153" s="12">
        <v>94.873192172255202</v>
      </c>
      <c r="F153" s="12">
        <v>94.884301957506551</v>
      </c>
      <c r="G153" s="12">
        <v>98.051562251048807</v>
      </c>
      <c r="H153" s="12">
        <v>98.631345002488402</v>
      </c>
      <c r="I153" s="12">
        <v>92.474555729630211</v>
      </c>
      <c r="J153" s="12">
        <v>82.917707435386006</v>
      </c>
      <c r="K153" s="12">
        <v>76.798335899337388</v>
      </c>
      <c r="L153" s="12">
        <v>60.478522689564514</v>
      </c>
      <c r="M153" s="12">
        <v>50.234675305799797</v>
      </c>
      <c r="N153" s="1"/>
    </row>
    <row r="154" spans="1:14" ht="18" customHeight="1" x14ac:dyDescent="0.3">
      <c r="A154" s="1"/>
      <c r="B154" s="1"/>
      <c r="C154" s="4" t="s">
        <v>3</v>
      </c>
      <c r="D154" s="12">
        <v>94.422223670063289</v>
      </c>
      <c r="E154" s="12">
        <v>97.526573918555741</v>
      </c>
      <c r="F154" s="12">
        <v>104.14016370970354</v>
      </c>
      <c r="G154" s="12">
        <v>106.86409264262606</v>
      </c>
      <c r="H154" s="12">
        <v>101.69140039467341</v>
      </c>
      <c r="I154" s="12">
        <v>95.343189137595658</v>
      </c>
      <c r="J154" s="12">
        <v>86.937905162587072</v>
      </c>
      <c r="K154" s="12">
        <v>78.930093661837361</v>
      </c>
      <c r="L154" s="12">
        <v>63.959913338626762</v>
      </c>
      <c r="M154" s="12">
        <v>48.404454950108828</v>
      </c>
      <c r="N154" s="1"/>
    </row>
    <row r="155" spans="1:14" ht="18" customHeight="1" x14ac:dyDescent="0.3">
      <c r="A155" s="1"/>
      <c r="B155" s="1"/>
      <c r="C155" s="4" t="s">
        <v>4</v>
      </c>
      <c r="D155" s="12">
        <v>90.394070900434457</v>
      </c>
      <c r="E155" s="12">
        <v>92.621397446317374</v>
      </c>
      <c r="F155" s="12">
        <v>100.07441711096129</v>
      </c>
      <c r="G155" s="12">
        <v>95.019765418840066</v>
      </c>
      <c r="H155" s="12">
        <v>92.342977113282856</v>
      </c>
      <c r="I155" s="12">
        <v>89.628139117838785</v>
      </c>
      <c r="J155" s="12">
        <v>82.665066290098849</v>
      </c>
      <c r="K155" s="12">
        <v>78.178990610717307</v>
      </c>
      <c r="L155" s="12">
        <v>67.473134167384259</v>
      </c>
      <c r="M155" s="12">
        <v>49.174272051640052</v>
      </c>
      <c r="N155" s="1"/>
    </row>
    <row r="156" spans="1:14" ht="18" customHeight="1" x14ac:dyDescent="0.3">
      <c r="A156" s="1"/>
      <c r="B156" s="1"/>
      <c r="C156" s="4" t="s">
        <v>5</v>
      </c>
      <c r="D156" s="12">
        <v>104.59305337471028</v>
      </c>
      <c r="E156" s="12">
        <v>108.09689959146623</v>
      </c>
      <c r="F156" s="12">
        <v>108.23861543758288</v>
      </c>
      <c r="G156" s="12">
        <v>106.06403476670863</v>
      </c>
      <c r="H156" s="12">
        <v>96.609933193260446</v>
      </c>
      <c r="I156" s="12">
        <v>96.789678244885735</v>
      </c>
      <c r="J156" s="12">
        <v>92.973961283891398</v>
      </c>
      <c r="K156" s="12">
        <v>89.671967438869729</v>
      </c>
      <c r="L156" s="12">
        <v>80.265555970243611</v>
      </c>
      <c r="M156" s="12">
        <v>68.545310541198262</v>
      </c>
      <c r="N156" s="1"/>
    </row>
    <row r="157" spans="1:14" ht="18" customHeight="1" x14ac:dyDescent="0.3">
      <c r="A157" s="1"/>
      <c r="B157" s="1"/>
      <c r="C157" s="4" t="s">
        <v>7</v>
      </c>
      <c r="D157" s="12">
        <v>85.908528144508068</v>
      </c>
      <c r="E157" s="12">
        <v>88.727679252590093</v>
      </c>
      <c r="F157" s="12">
        <v>88.846508244269856</v>
      </c>
      <c r="G157" s="12">
        <v>88.466527355287894</v>
      </c>
      <c r="H157" s="12">
        <v>83.747074343500401</v>
      </c>
      <c r="I157" s="12">
        <v>82.354018100878974</v>
      </c>
      <c r="J157" s="12">
        <v>75.421497498368296</v>
      </c>
      <c r="K157" s="12">
        <v>68.981991547481613</v>
      </c>
      <c r="L157" s="12">
        <v>60.999248986283696</v>
      </c>
      <c r="M157" s="12">
        <v>53.930876757564782</v>
      </c>
      <c r="N157" s="1"/>
    </row>
    <row r="158" spans="1:14" ht="18" customHeight="1" x14ac:dyDescent="0.3">
      <c r="A158" s="1"/>
      <c r="B158" s="1"/>
      <c r="C158" s="4" t="s">
        <v>6</v>
      </c>
      <c r="D158" s="12">
        <v>100.27375754631076</v>
      </c>
      <c r="E158" s="12">
        <v>100.99175801534682</v>
      </c>
      <c r="F158" s="12">
        <v>100.63740330029262</v>
      </c>
      <c r="G158" s="12">
        <v>100.99351373171469</v>
      </c>
      <c r="H158" s="12">
        <v>98.352416770051221</v>
      </c>
      <c r="I158" s="12">
        <v>94.877142178046157</v>
      </c>
      <c r="J158" s="12">
        <v>89.256894328961536</v>
      </c>
      <c r="K158" s="12">
        <v>83.710816633675535</v>
      </c>
      <c r="L158" s="12">
        <v>72.399522761371628</v>
      </c>
      <c r="M158" s="12">
        <v>61.889168235201439</v>
      </c>
      <c r="N158" s="1"/>
    </row>
    <row r="159" spans="1:14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" customHeight="1" x14ac:dyDescent="0.3"/>
    <row r="161" spans="1:14" ht="18" customHeight="1" x14ac:dyDescent="0.3"/>
    <row r="162" spans="1:14" ht="18" customHeight="1" x14ac:dyDescent="0.3">
      <c r="A162" s="1" t="s">
        <v>75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4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4" ht="18" customHeight="1" x14ac:dyDescent="0.3">
      <c r="A164" s="1"/>
      <c r="B164" s="1"/>
      <c r="C164" s="6" t="s">
        <v>36</v>
      </c>
      <c r="D164" s="3">
        <v>-1890</v>
      </c>
      <c r="E164" s="3" t="s">
        <v>9</v>
      </c>
      <c r="F164" s="3" t="s">
        <v>10</v>
      </c>
      <c r="G164" s="3" t="s">
        <v>11</v>
      </c>
      <c r="H164" s="3" t="s">
        <v>12</v>
      </c>
      <c r="I164" s="3" t="s">
        <v>13</v>
      </c>
      <c r="J164" s="3" t="s">
        <v>14</v>
      </c>
      <c r="K164" s="3" t="s">
        <v>15</v>
      </c>
      <c r="L164" s="3" t="s">
        <v>16</v>
      </c>
      <c r="M164" s="3" t="s">
        <v>17</v>
      </c>
    </row>
    <row r="165" spans="1:14" ht="18" customHeight="1" x14ac:dyDescent="0.3">
      <c r="A165" s="1"/>
      <c r="B165" s="1"/>
      <c r="C165" s="4" t="s">
        <v>2</v>
      </c>
      <c r="D165" s="12">
        <v>76.363008824036683</v>
      </c>
      <c r="E165" s="12">
        <v>76.201775725208762</v>
      </c>
      <c r="F165" s="12">
        <v>76.291195650985827</v>
      </c>
      <c r="G165" s="12">
        <v>77.743639858612397</v>
      </c>
      <c r="H165" s="12">
        <v>83.743321280462567</v>
      </c>
      <c r="I165" s="12">
        <v>81.195155005183608</v>
      </c>
      <c r="J165" s="12">
        <v>75.296261968908468</v>
      </c>
      <c r="K165" s="12">
        <v>72.744517606063638</v>
      </c>
      <c r="L165" s="12">
        <v>58.559806948897041</v>
      </c>
      <c r="M165" s="12">
        <v>49.980969720495835</v>
      </c>
    </row>
    <row r="166" spans="1:14" ht="18" customHeight="1" x14ac:dyDescent="0.3">
      <c r="A166" s="1"/>
      <c r="B166" s="1"/>
      <c r="C166" s="4" t="s">
        <v>3</v>
      </c>
      <c r="D166" s="12">
        <v>77.705432165819758</v>
      </c>
      <c r="E166" s="12">
        <v>78.912746643977329</v>
      </c>
      <c r="F166" s="12">
        <v>84.859805130339183</v>
      </c>
      <c r="G166" s="12">
        <v>88.37285244330559</v>
      </c>
      <c r="H166" s="12">
        <v>86.92715481514189</v>
      </c>
      <c r="I166" s="12">
        <v>84.119742064189012</v>
      </c>
      <c r="J166" s="12">
        <v>79.436524628246758</v>
      </c>
      <c r="K166" s="12">
        <v>74.99159903122063</v>
      </c>
      <c r="L166" s="12">
        <v>61.904243339169994</v>
      </c>
      <c r="M166" s="12">
        <v>48.361844097025497</v>
      </c>
    </row>
    <row r="167" spans="1:14" ht="18" customHeight="1" x14ac:dyDescent="0.3">
      <c r="A167" s="1"/>
      <c r="B167" s="1"/>
      <c r="C167" s="4" t="s">
        <v>4</v>
      </c>
      <c r="D167" s="12">
        <v>73.050730770490233</v>
      </c>
      <c r="E167" s="12">
        <v>73.184940635843461</v>
      </c>
      <c r="F167" s="12">
        <v>79.386494336076169</v>
      </c>
      <c r="G167" s="12">
        <v>77.427235166696505</v>
      </c>
      <c r="H167" s="12">
        <v>78.43015965000528</v>
      </c>
      <c r="I167" s="12">
        <v>78.280920712204747</v>
      </c>
      <c r="J167" s="12">
        <v>75.819588894053922</v>
      </c>
      <c r="K167" s="12">
        <v>74.514522174526078</v>
      </c>
      <c r="L167" s="12">
        <v>65.295796597687712</v>
      </c>
      <c r="M167" s="12">
        <v>49.069213272641335</v>
      </c>
    </row>
    <row r="168" spans="1:14" ht="18" customHeight="1" x14ac:dyDescent="0.3">
      <c r="A168" s="1"/>
      <c r="B168" s="1"/>
      <c r="C168" s="4" t="s">
        <v>5</v>
      </c>
      <c r="D168" s="12">
        <v>90.760235666969663</v>
      </c>
      <c r="E168" s="12">
        <v>92.257209218342126</v>
      </c>
      <c r="F168" s="12">
        <v>92.22536176412666</v>
      </c>
      <c r="G168" s="12">
        <v>91.571997696583395</v>
      </c>
      <c r="H168" s="12">
        <v>86.607981046291911</v>
      </c>
      <c r="I168" s="12">
        <v>87.684406082046721</v>
      </c>
      <c r="J168" s="12">
        <v>87.393404219770943</v>
      </c>
      <c r="K168" s="12">
        <v>86.292485095512149</v>
      </c>
      <c r="L168" s="12">
        <v>78.385883301214037</v>
      </c>
      <c r="M168" s="12">
        <v>68.518252049359802</v>
      </c>
    </row>
    <row r="169" spans="1:14" ht="18" customHeight="1" x14ac:dyDescent="0.3">
      <c r="A169" s="1"/>
      <c r="B169" s="1"/>
      <c r="C169" s="4" t="s">
        <v>7</v>
      </c>
      <c r="D169" s="12">
        <v>70.492534020356402</v>
      </c>
      <c r="E169" s="12">
        <v>72.280060317138805</v>
      </c>
      <c r="F169" s="12">
        <v>72.016307348932102</v>
      </c>
      <c r="G169" s="12">
        <v>71.289220322772366</v>
      </c>
      <c r="H169" s="12">
        <v>70.736036709848761</v>
      </c>
      <c r="I169" s="12">
        <v>71.24657095267753</v>
      </c>
      <c r="J169" s="12">
        <v>68.457429491305774</v>
      </c>
      <c r="K169" s="12">
        <v>65.374162823805676</v>
      </c>
      <c r="L169" s="12">
        <v>59.253982775620386</v>
      </c>
      <c r="M169" s="12">
        <v>53.437455076001392</v>
      </c>
    </row>
    <row r="170" spans="1:14" ht="18" customHeight="1" x14ac:dyDescent="0.3">
      <c r="A170" s="1"/>
      <c r="B170" s="1"/>
      <c r="C170" s="4" t="s">
        <v>6</v>
      </c>
      <c r="D170" s="12">
        <v>83.56678814552491</v>
      </c>
      <c r="E170" s="12">
        <v>83.078813582256032</v>
      </c>
      <c r="F170" s="12">
        <v>82.717669961251673</v>
      </c>
      <c r="G170" s="12">
        <v>83.937789284477361</v>
      </c>
      <c r="H170" s="12">
        <v>84.115413179401315</v>
      </c>
      <c r="I170" s="12">
        <v>83.768305140209506</v>
      </c>
      <c r="J170" s="12">
        <v>82.17476719999739</v>
      </c>
      <c r="K170" s="12">
        <v>79.320593620664837</v>
      </c>
      <c r="L170" s="12">
        <v>70.340672024378605</v>
      </c>
      <c r="M170" s="12">
        <v>61.682358135353063</v>
      </c>
    </row>
    <row r="171" spans="1:14" ht="18" customHeight="1" x14ac:dyDescent="0.3"/>
    <row r="172" spans="1:14" ht="18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 customHeight="1" x14ac:dyDescent="0.3">
      <c r="A174" s="1" t="s">
        <v>80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"/>
    </row>
    <row r="175" spans="1:14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</row>
    <row r="176" spans="1:14" ht="18" customHeight="1" x14ac:dyDescent="0.3">
      <c r="A176" s="1"/>
      <c r="B176" s="1"/>
      <c r="C176" s="6" t="s">
        <v>36</v>
      </c>
      <c r="D176" s="3">
        <v>-1890</v>
      </c>
      <c r="E176" s="3" t="s">
        <v>9</v>
      </c>
      <c r="F176" s="3" t="s">
        <v>10</v>
      </c>
      <c r="G176" s="3" t="s">
        <v>11</v>
      </c>
      <c r="H176" s="3" t="s">
        <v>12</v>
      </c>
      <c r="I176" s="3" t="s">
        <v>13</v>
      </c>
      <c r="J176" s="3" t="s">
        <v>14</v>
      </c>
      <c r="K176" s="3" t="s">
        <v>15</v>
      </c>
      <c r="L176" s="3" t="s">
        <v>16</v>
      </c>
      <c r="M176" s="3" t="s">
        <v>17</v>
      </c>
      <c r="N176" s="5"/>
    </row>
    <row r="177" spans="1:14" ht="18" customHeight="1" x14ac:dyDescent="0.3">
      <c r="A177" s="1"/>
      <c r="B177" s="1"/>
      <c r="C177" s="13" t="s">
        <v>23</v>
      </c>
      <c r="D177" s="12">
        <v>94.633124121456902</v>
      </c>
      <c r="E177" s="12">
        <v>99.358885617617261</v>
      </c>
      <c r="F177" s="12">
        <v>105.74230220837121</v>
      </c>
      <c r="G177" s="12">
        <v>107.83776272363235</v>
      </c>
      <c r="H177" s="12">
        <v>102.38579176496943</v>
      </c>
      <c r="I177" s="12">
        <v>96.286391659312756</v>
      </c>
      <c r="J177" s="12">
        <v>88.2052202609663</v>
      </c>
      <c r="K177" s="12">
        <v>80.207476238694966</v>
      </c>
      <c r="L177" s="12">
        <v>64.394582803063869</v>
      </c>
      <c r="M177" s="12">
        <v>47.919519448155519</v>
      </c>
      <c r="N177" s="5"/>
    </row>
    <row r="178" spans="1:14" ht="18" customHeight="1" x14ac:dyDescent="0.3">
      <c r="A178" s="1"/>
      <c r="B178" s="1"/>
      <c r="C178" s="13" t="s">
        <v>24</v>
      </c>
      <c r="D178" s="12">
        <v>94.355886604242144</v>
      </c>
      <c r="E178" s="12">
        <v>98.162251472752914</v>
      </c>
      <c r="F178" s="12">
        <v>105.73271012679108</v>
      </c>
      <c r="G178" s="12">
        <v>107.24157870340383</v>
      </c>
      <c r="H178" s="12">
        <v>101.14083540649997</v>
      </c>
      <c r="I178" s="12">
        <v>95.489133090367972</v>
      </c>
      <c r="J178" s="12">
        <v>86.697926430177816</v>
      </c>
      <c r="K178" s="12">
        <v>79.481866466608921</v>
      </c>
      <c r="L178" s="12">
        <v>65.656309541162031</v>
      </c>
      <c r="M178" s="12">
        <v>49.000384778855221</v>
      </c>
      <c r="N178" s="5"/>
    </row>
    <row r="179" spans="1:14" ht="18" customHeight="1" x14ac:dyDescent="0.3">
      <c r="A179" s="1"/>
      <c r="B179" s="1"/>
      <c r="C179" s="13" t="s">
        <v>25</v>
      </c>
      <c r="D179" s="12">
        <v>94.430137541302415</v>
      </c>
      <c r="E179" s="12">
        <v>95.130877205066724</v>
      </c>
      <c r="F179" s="12">
        <v>97.677272829436262</v>
      </c>
      <c r="G179" s="12">
        <v>100.87165114796261</v>
      </c>
      <c r="H179" s="12">
        <v>96.745297044550838</v>
      </c>
      <c r="I179" s="12">
        <v>90.461362310247026</v>
      </c>
      <c r="J179" s="12">
        <v>83.94909092392335</v>
      </c>
      <c r="K179" s="12">
        <v>71.809822013133257</v>
      </c>
      <c r="L179" s="12">
        <v>59.838569070576</v>
      </c>
      <c r="M179" s="12">
        <v>50.737888001682521</v>
      </c>
      <c r="N179" s="5"/>
    </row>
    <row r="180" spans="1:14" ht="18" customHeight="1" x14ac:dyDescent="0.3">
      <c r="A180" s="1"/>
      <c r="B180" s="1"/>
      <c r="C180" s="13" t="s">
        <v>26</v>
      </c>
      <c r="D180" s="12">
        <v>95.186657290749579</v>
      </c>
      <c r="E180" s="12">
        <v>96.603946616398574</v>
      </c>
      <c r="F180" s="12">
        <v>101.31460322976886</v>
      </c>
      <c r="G180" s="12">
        <v>105.1037731361191</v>
      </c>
      <c r="H180" s="12">
        <v>101.54961803417652</v>
      </c>
      <c r="I180" s="12">
        <v>94.915485929025536</v>
      </c>
      <c r="J180" s="12">
        <v>86.87284597032793</v>
      </c>
      <c r="K180" s="12">
        <v>77.811901489918739</v>
      </c>
      <c r="L180" s="12">
        <v>68.863008409758734</v>
      </c>
      <c r="M180" s="12">
        <v>59.263799638902718</v>
      </c>
      <c r="N180" s="5"/>
    </row>
    <row r="181" spans="1:14" ht="18" customHeight="1" x14ac:dyDescent="0.3">
      <c r="A181" s="1"/>
      <c r="B181" s="1"/>
      <c r="C181" s="13" t="s">
        <v>27</v>
      </c>
      <c r="D181" s="12">
        <v>94.6849312322842</v>
      </c>
      <c r="E181" s="12">
        <v>95.331435073039628</v>
      </c>
      <c r="F181" s="12">
        <v>99.587670560202938</v>
      </c>
      <c r="G181" s="12">
        <v>103.43002433782448</v>
      </c>
      <c r="H181" s="12">
        <v>99.092292248431562</v>
      </c>
      <c r="I181" s="12">
        <v>92.588869873669836</v>
      </c>
      <c r="J181" s="12">
        <v>84.988106210003608</v>
      </c>
      <c r="K181" s="12">
        <v>71.262760004521851</v>
      </c>
      <c r="L181" s="12">
        <v>59.888862456704494</v>
      </c>
      <c r="M181" s="12">
        <v>48.941735404567119</v>
      </c>
      <c r="N181" s="5"/>
    </row>
    <row r="182" spans="1:14" ht="18" customHeight="1" x14ac:dyDescent="0.3">
      <c r="A182" s="1"/>
      <c r="B182" s="1"/>
      <c r="C182" s="4" t="s">
        <v>28</v>
      </c>
      <c r="D182" s="12">
        <v>93.324543178291506</v>
      </c>
      <c r="E182" s="12">
        <v>94.310146328829035</v>
      </c>
      <c r="F182" s="12">
        <v>98.530613744146265</v>
      </c>
      <c r="G182" s="12">
        <v>102.95770736479594</v>
      </c>
      <c r="H182" s="12">
        <v>101.90236938854041</v>
      </c>
      <c r="I182" s="12">
        <v>95.314558628028422</v>
      </c>
      <c r="J182" s="12">
        <v>85.657031260058886</v>
      </c>
      <c r="K182" s="12">
        <v>77.777017194687474</v>
      </c>
      <c r="L182" s="12">
        <v>63.018825850376849</v>
      </c>
      <c r="M182" s="12">
        <v>51.469976964690531</v>
      </c>
    </row>
    <row r="183" spans="1:14" ht="18" customHeight="1" x14ac:dyDescent="0.3"/>
    <row r="184" spans="1:14" ht="18" customHeight="1" x14ac:dyDescent="0.3"/>
    <row r="185" spans="1:14" ht="18" customHeight="1" x14ac:dyDescent="0.3"/>
    <row r="186" spans="1:14" ht="18" customHeight="1" x14ac:dyDescent="0.3">
      <c r="A186" s="1" t="s">
        <v>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4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4" ht="18" customHeight="1" x14ac:dyDescent="0.3">
      <c r="A188" s="1"/>
      <c r="B188" s="1"/>
      <c r="C188" s="6" t="s">
        <v>36</v>
      </c>
      <c r="D188" s="3">
        <v>-1890</v>
      </c>
      <c r="E188" s="3" t="s">
        <v>9</v>
      </c>
      <c r="F188" s="3" t="s">
        <v>10</v>
      </c>
      <c r="G188" s="3" t="s">
        <v>11</v>
      </c>
      <c r="H188" s="3" t="s">
        <v>12</v>
      </c>
      <c r="I188" s="3" t="s">
        <v>13</v>
      </c>
      <c r="J188" s="3" t="s">
        <v>14</v>
      </c>
      <c r="K188" s="3" t="s">
        <v>15</v>
      </c>
      <c r="L188" s="3" t="s">
        <v>16</v>
      </c>
      <c r="M188" s="3" t="s">
        <v>17</v>
      </c>
    </row>
    <row r="189" spans="1:14" ht="18" customHeight="1" x14ac:dyDescent="0.3">
      <c r="A189" s="1"/>
      <c r="B189" s="1"/>
      <c r="C189" s="13" t="s">
        <v>23</v>
      </c>
      <c r="D189" s="12">
        <v>77.268953090620471</v>
      </c>
      <c r="E189" s="12">
        <v>79.740033050886538</v>
      </c>
      <c r="F189" s="12">
        <v>86.061096847841043</v>
      </c>
      <c r="G189" s="12">
        <v>89.062769968655715</v>
      </c>
      <c r="H189" s="12">
        <v>87.365817487608638</v>
      </c>
      <c r="I189" s="12">
        <v>84.946300064527946</v>
      </c>
      <c r="J189" s="12">
        <v>80.474071384915717</v>
      </c>
      <c r="K189" s="12">
        <v>76.237253063176269</v>
      </c>
      <c r="L189" s="12">
        <v>62.263990752941581</v>
      </c>
      <c r="M189" s="12">
        <v>47.907032472463399</v>
      </c>
    </row>
    <row r="190" spans="1:14" ht="18" customHeight="1" x14ac:dyDescent="0.3">
      <c r="A190" s="1"/>
      <c r="B190" s="1"/>
      <c r="C190" s="13" t="s">
        <v>24</v>
      </c>
      <c r="D190" s="12">
        <v>78.214320950653331</v>
      </c>
      <c r="E190" s="12">
        <v>80.03164302161602</v>
      </c>
      <c r="F190" s="12">
        <v>87.694107994297553</v>
      </c>
      <c r="G190" s="12">
        <v>89.970715820031643</v>
      </c>
      <c r="H190" s="12">
        <v>87.036572588271028</v>
      </c>
      <c r="I190" s="12">
        <v>84.405803631775555</v>
      </c>
      <c r="J190" s="12">
        <v>79.450465971021245</v>
      </c>
      <c r="K190" s="12">
        <v>75.516690388850321</v>
      </c>
      <c r="L190" s="12">
        <v>63.462265800738429</v>
      </c>
      <c r="M190" s="12">
        <v>48.911217043198349</v>
      </c>
    </row>
    <row r="191" spans="1:14" ht="18" customHeight="1" x14ac:dyDescent="0.3">
      <c r="A191" s="1"/>
      <c r="B191" s="1"/>
      <c r="C191" s="13" t="s">
        <v>25</v>
      </c>
      <c r="D191" s="12">
        <v>76.456146429198327</v>
      </c>
      <c r="E191" s="12">
        <v>76.674830981035484</v>
      </c>
      <c r="F191" s="12">
        <v>78.713071853705998</v>
      </c>
      <c r="G191" s="12">
        <v>82.733765276348706</v>
      </c>
      <c r="H191" s="12">
        <v>82.628692666944616</v>
      </c>
      <c r="I191" s="12">
        <v>79.630074032111082</v>
      </c>
      <c r="J191" s="12">
        <v>76.798288412869965</v>
      </c>
      <c r="K191" s="12">
        <v>67.634448714064234</v>
      </c>
      <c r="L191" s="12">
        <v>58.116214507302423</v>
      </c>
      <c r="M191" s="12">
        <v>50.562491415344446</v>
      </c>
    </row>
    <row r="192" spans="1:14" ht="18" customHeight="1" x14ac:dyDescent="0.3">
      <c r="A192" s="1"/>
      <c r="B192" s="1"/>
      <c r="C192" s="13" t="s">
        <v>26</v>
      </c>
      <c r="D192" s="12">
        <v>76.287808131921253</v>
      </c>
      <c r="E192" s="12">
        <v>75.899650378686871</v>
      </c>
      <c r="F192" s="12">
        <v>79.511127588675663</v>
      </c>
      <c r="G192" s="12">
        <v>84.025593289325613</v>
      </c>
      <c r="H192" s="12">
        <v>85.02470207597932</v>
      </c>
      <c r="I192" s="12">
        <v>82.335457715040818</v>
      </c>
      <c r="J192" s="12">
        <v>78.315769166746904</v>
      </c>
      <c r="K192" s="12">
        <v>73.539551129406121</v>
      </c>
      <c r="L192" s="12">
        <v>66.191662623533929</v>
      </c>
      <c r="M192" s="12">
        <v>58.337511225813614</v>
      </c>
    </row>
    <row r="193" spans="1:13" ht="18" customHeight="1" x14ac:dyDescent="0.3">
      <c r="A193" s="1"/>
      <c r="B193" s="1"/>
      <c r="C193" s="13" t="s">
        <v>27</v>
      </c>
      <c r="D193" s="12">
        <v>80.670086602292272</v>
      </c>
      <c r="E193" s="12">
        <v>81.051047238542139</v>
      </c>
      <c r="F193" s="12">
        <v>84.06268015866732</v>
      </c>
      <c r="G193" s="12">
        <v>88.575399873317934</v>
      </c>
      <c r="H193" s="12">
        <v>86.659453051645144</v>
      </c>
      <c r="I193" s="12">
        <v>82.760855834534482</v>
      </c>
      <c r="J193" s="12">
        <v>78.110443863789072</v>
      </c>
      <c r="K193" s="12">
        <v>68.058868575202197</v>
      </c>
      <c r="L193" s="12">
        <v>58.328403465201376</v>
      </c>
      <c r="M193" s="12">
        <v>48.870265891892451</v>
      </c>
    </row>
    <row r="194" spans="1:13" ht="18" customHeight="1" x14ac:dyDescent="0.3">
      <c r="A194" s="1"/>
      <c r="B194" s="1"/>
      <c r="C194" s="4" t="s">
        <v>28</v>
      </c>
      <c r="D194" s="12">
        <v>78.417517035258101</v>
      </c>
      <c r="E194" s="12">
        <v>78.92904318339852</v>
      </c>
      <c r="F194" s="12">
        <v>81.278542718799798</v>
      </c>
      <c r="G194" s="12">
        <v>85.457212581770619</v>
      </c>
      <c r="H194" s="12">
        <v>88.660793370748678</v>
      </c>
      <c r="I194" s="12">
        <v>84.415780740646298</v>
      </c>
      <c r="J194" s="12">
        <v>77.845887253550785</v>
      </c>
      <c r="K194" s="12">
        <v>73.544439083930868</v>
      </c>
      <c r="L194" s="12">
        <v>60.784181423252363</v>
      </c>
      <c r="M194" s="12">
        <v>50.998193730578571</v>
      </c>
    </row>
    <row r="195" spans="1:13" ht="18" customHeight="1" x14ac:dyDescent="0.3"/>
    <row r="196" spans="1:13" ht="18" customHeight="1" x14ac:dyDescent="0.3"/>
    <row r="197" spans="1:13" ht="18" customHeight="1" x14ac:dyDescent="0.3"/>
    <row r="198" spans="1:13" ht="18" customHeight="1" x14ac:dyDescent="0.3"/>
    <row r="199" spans="1:13" ht="18" customHeight="1" x14ac:dyDescent="0.3">
      <c r="A199" s="1" t="s">
        <v>76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8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8" customHeight="1" x14ac:dyDescent="0.3">
      <c r="A201" s="1"/>
      <c r="B201" s="1"/>
      <c r="C201" s="6" t="s">
        <v>36</v>
      </c>
      <c r="D201" s="3">
        <v>-1890</v>
      </c>
      <c r="E201" s="3" t="s">
        <v>9</v>
      </c>
      <c r="F201" s="3" t="s">
        <v>10</v>
      </c>
      <c r="G201" s="3" t="s">
        <v>11</v>
      </c>
      <c r="H201" s="3" t="s">
        <v>12</v>
      </c>
      <c r="I201" s="3" t="s">
        <v>13</v>
      </c>
      <c r="J201" s="3" t="s">
        <v>14</v>
      </c>
      <c r="K201" s="3" t="s">
        <v>15</v>
      </c>
      <c r="L201" s="3" t="s">
        <v>16</v>
      </c>
      <c r="M201" s="3" t="s">
        <v>17</v>
      </c>
    </row>
    <row r="202" spans="1:13" ht="18" customHeight="1" x14ac:dyDescent="0.3">
      <c r="A202" s="1"/>
      <c r="B202" s="1"/>
      <c r="C202" s="4" t="s">
        <v>2</v>
      </c>
      <c r="D202" s="12">
        <v>41.974300949506087</v>
      </c>
      <c r="E202" s="12">
        <v>39.801247056885828</v>
      </c>
      <c r="F202" s="12">
        <v>38.090893060234322</v>
      </c>
      <c r="G202" s="12">
        <v>38.443450885547492</v>
      </c>
      <c r="H202" s="12">
        <v>23.268886535210129</v>
      </c>
      <c r="I202" s="12">
        <v>19.183872840567417</v>
      </c>
      <c r="J202" s="12">
        <v>17.440803801748658</v>
      </c>
      <c r="K202" s="12">
        <v>11.164320454901841</v>
      </c>
      <c r="L202" s="12">
        <v>8.1008658927390798</v>
      </c>
      <c r="M202" s="12">
        <v>1.2793842224089573</v>
      </c>
    </row>
    <row r="203" spans="1:13" ht="18" customHeight="1" x14ac:dyDescent="0.3">
      <c r="A203" s="1"/>
      <c r="B203" s="1"/>
      <c r="C203" s="4" t="s">
        <v>3</v>
      </c>
      <c r="D203" s="12">
        <v>34.158143573551627</v>
      </c>
      <c r="E203" s="12">
        <v>35.067710389912676</v>
      </c>
      <c r="F203" s="12">
        <v>37.675833485737328</v>
      </c>
      <c r="G203" s="12">
        <v>33.576982557968094</v>
      </c>
      <c r="H203" s="12">
        <v>20.899661062305015</v>
      </c>
      <c r="I203" s="12">
        <v>17.550373649249721</v>
      </c>
      <c r="J203" s="12">
        <v>15.639109188663141</v>
      </c>
      <c r="K203" s="12">
        <v>10.358792714686928</v>
      </c>
      <c r="L203" s="12">
        <v>7.7595241754960682</v>
      </c>
      <c r="M203" s="12">
        <v>0.24715683576340552</v>
      </c>
    </row>
    <row r="204" spans="1:13" ht="18" customHeight="1" x14ac:dyDescent="0.3">
      <c r="A204" s="1"/>
      <c r="B204" s="1"/>
      <c r="C204" s="4" t="s">
        <v>4</v>
      </c>
      <c r="D204" s="12">
        <v>35.026242788946718</v>
      </c>
      <c r="E204" s="12">
        <v>37.020506636667349</v>
      </c>
      <c r="F204" s="12">
        <v>34.881626073476724</v>
      </c>
      <c r="G204" s="12">
        <v>30.163268956121513</v>
      </c>
      <c r="H204" s="12">
        <v>22.586048257459254</v>
      </c>
      <c r="I204" s="12">
        <v>19.570400842495559</v>
      </c>
      <c r="J204" s="12">
        <v>16.392723222529455</v>
      </c>
      <c r="K204" s="12">
        <v>10.058323634214759</v>
      </c>
      <c r="L204" s="12">
        <v>7.3688180382924884</v>
      </c>
      <c r="M204" s="12">
        <v>0.54664523743829108</v>
      </c>
    </row>
    <row r="205" spans="1:13" ht="18" customHeight="1" x14ac:dyDescent="0.3">
      <c r="A205" s="1"/>
      <c r="B205" s="1"/>
      <c r="C205" s="4" t="s">
        <v>5</v>
      </c>
      <c r="D205" s="12">
        <v>31.468348603800933</v>
      </c>
      <c r="E205" s="12">
        <v>33.134861024742392</v>
      </c>
      <c r="F205" s="12">
        <v>33.115934107076797</v>
      </c>
      <c r="G205" s="12">
        <v>29.351825499619792</v>
      </c>
      <c r="H205" s="12">
        <v>24.880102736089412</v>
      </c>
      <c r="I205" s="12">
        <v>23.112989063992828</v>
      </c>
      <c r="J205" s="12">
        <v>17.275741374477136</v>
      </c>
      <c r="K205" s="12">
        <v>11.017691921378187</v>
      </c>
      <c r="L205" s="12">
        <v>7.3368290083384835</v>
      </c>
      <c r="M205" s="12">
        <v>0.1732027874320039</v>
      </c>
    </row>
    <row r="206" spans="1:13" ht="18" customHeight="1" x14ac:dyDescent="0.3">
      <c r="A206" s="1"/>
      <c r="B206" s="1"/>
      <c r="C206" s="4" t="s">
        <v>7</v>
      </c>
      <c r="D206" s="12">
        <v>35.259775629718902</v>
      </c>
      <c r="E206" s="12">
        <v>35.625573419705717</v>
      </c>
      <c r="F206" s="12">
        <v>37.641288971251711</v>
      </c>
      <c r="G206" s="12">
        <v>38.808042950011782</v>
      </c>
      <c r="H206" s="12">
        <v>28.271421900537675</v>
      </c>
      <c r="I206" s="12">
        <v>23.813659412650452</v>
      </c>
      <c r="J206" s="12">
        <v>18.932153548574732</v>
      </c>
      <c r="K206" s="12">
        <v>11.515066024091041</v>
      </c>
      <c r="L206" s="12">
        <v>6.658193266225517</v>
      </c>
      <c r="M206" s="12">
        <v>1.803766164535098</v>
      </c>
    </row>
    <row r="207" spans="1:13" ht="18" customHeight="1" x14ac:dyDescent="0.3">
      <c r="A207" s="1"/>
      <c r="B207" s="1"/>
      <c r="C207" s="4" t="s">
        <v>6</v>
      </c>
      <c r="D207" s="12">
        <v>37.599235560354074</v>
      </c>
      <c r="E207" s="12">
        <v>38.465745263158425</v>
      </c>
      <c r="F207" s="12">
        <v>39.204279313828124</v>
      </c>
      <c r="G207" s="12">
        <v>36.328036177282158</v>
      </c>
      <c r="H207" s="12">
        <v>26.733066246868788</v>
      </c>
      <c r="I207" s="12">
        <v>22.638072914844216</v>
      </c>
      <c r="J207" s="12">
        <v>17.896615834634687</v>
      </c>
      <c r="K207" s="12">
        <v>12.502983047530734</v>
      </c>
      <c r="L207" s="12">
        <v>7.6976375947220959</v>
      </c>
      <c r="M207" s="12">
        <v>0.98673096281756045</v>
      </c>
    </row>
    <row r="208" spans="1:13" ht="18" customHeight="1" x14ac:dyDescent="0.3"/>
    <row r="209" spans="1:13" ht="18" customHeight="1" x14ac:dyDescent="0.3"/>
    <row r="210" spans="1:13" ht="18" customHeight="1" x14ac:dyDescent="0.3"/>
    <row r="211" spans="1:13" ht="18" customHeight="1" x14ac:dyDescent="0.3">
      <c r="A211" s="1" t="s">
        <v>77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8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8" customHeight="1" x14ac:dyDescent="0.3">
      <c r="A213" s="1"/>
      <c r="B213" s="1"/>
      <c r="C213" s="6" t="s">
        <v>36</v>
      </c>
      <c r="D213" s="3">
        <v>-1890</v>
      </c>
      <c r="E213" s="3" t="s">
        <v>9</v>
      </c>
      <c r="F213" s="3" t="s">
        <v>10</v>
      </c>
      <c r="G213" s="3" t="s">
        <v>11</v>
      </c>
      <c r="H213" s="3" t="s">
        <v>12</v>
      </c>
      <c r="I213" s="3" t="s">
        <v>13</v>
      </c>
      <c r="J213" s="3" t="s">
        <v>14</v>
      </c>
      <c r="K213" s="3" t="s">
        <v>15</v>
      </c>
      <c r="L213" s="3" t="s">
        <v>16</v>
      </c>
      <c r="M213" s="3" t="s">
        <v>17</v>
      </c>
    </row>
    <row r="214" spans="1:13" ht="18" customHeight="1" x14ac:dyDescent="0.3">
      <c r="A214" s="1"/>
      <c r="B214" s="1"/>
      <c r="C214" s="4" t="s">
        <v>2</v>
      </c>
      <c r="D214" s="12">
        <v>60.911359597435649</v>
      </c>
      <c r="E214" s="12">
        <v>58.472663503932267</v>
      </c>
      <c r="F214" s="12">
        <v>56.683999366755046</v>
      </c>
      <c r="G214" s="12">
        <v>58.751373277983902</v>
      </c>
      <c r="H214" s="12">
        <v>38.156910257235964</v>
      </c>
      <c r="I214" s="12">
        <v>30.463273565014021</v>
      </c>
      <c r="J214" s="12">
        <v>25.062249268226196</v>
      </c>
      <c r="K214" s="12">
        <v>15.218138748175591</v>
      </c>
      <c r="L214" s="12">
        <v>10.019581633406553</v>
      </c>
      <c r="M214" s="12">
        <v>1.5330898077129191</v>
      </c>
    </row>
    <row r="215" spans="1:13" ht="18" customHeight="1" x14ac:dyDescent="0.3">
      <c r="A215" s="1"/>
      <c r="B215" s="1"/>
      <c r="C215" s="4" t="s">
        <v>3</v>
      </c>
      <c r="D215" s="12">
        <v>50.874935077795158</v>
      </c>
      <c r="E215" s="12">
        <v>53.681537664491088</v>
      </c>
      <c r="F215" s="12">
        <v>56.956192065101689</v>
      </c>
      <c r="G215" s="12">
        <v>52.068222757288567</v>
      </c>
      <c r="H215" s="12">
        <v>35.663906641836533</v>
      </c>
      <c r="I215" s="12">
        <v>28.773820722656367</v>
      </c>
      <c r="J215" s="12">
        <v>23.140489723003455</v>
      </c>
      <c r="K215" s="12">
        <v>14.297287345303658</v>
      </c>
      <c r="L215" s="12">
        <v>9.8151941749528362</v>
      </c>
      <c r="M215" s="12">
        <v>0.28976768884673731</v>
      </c>
    </row>
    <row r="216" spans="1:13" ht="18" customHeight="1" x14ac:dyDescent="0.3">
      <c r="A216" s="1"/>
      <c r="B216" s="1"/>
      <c r="C216" s="4" t="s">
        <v>4</v>
      </c>
      <c r="D216" s="12">
        <v>52.369582918890941</v>
      </c>
      <c r="E216" s="12">
        <v>56.456963447141263</v>
      </c>
      <c r="F216" s="12">
        <v>55.569548848361848</v>
      </c>
      <c r="G216" s="12">
        <v>47.755799208265074</v>
      </c>
      <c r="H216" s="12">
        <v>36.498865720736831</v>
      </c>
      <c r="I216" s="12">
        <v>30.917619248129597</v>
      </c>
      <c r="J216" s="12">
        <v>23.238200618574382</v>
      </c>
      <c r="K216" s="12">
        <v>13.722792070405987</v>
      </c>
      <c r="L216" s="12">
        <v>9.5461556079890357</v>
      </c>
      <c r="M216" s="12">
        <v>0.6517040164370087</v>
      </c>
    </row>
    <row r="217" spans="1:13" ht="18" customHeight="1" x14ac:dyDescent="0.3">
      <c r="A217" s="1"/>
      <c r="B217" s="1"/>
      <c r="C217" s="4" t="s">
        <v>5</v>
      </c>
      <c r="D217" s="12">
        <v>45.30116631154155</v>
      </c>
      <c r="E217" s="12">
        <v>48.974551397866492</v>
      </c>
      <c r="F217" s="12">
        <v>49.129187780533016</v>
      </c>
      <c r="G217" s="12">
        <v>43.843862569745028</v>
      </c>
      <c r="H217" s="12">
        <v>34.882054883057947</v>
      </c>
      <c r="I217" s="12">
        <v>32.218261226831842</v>
      </c>
      <c r="J217" s="12">
        <v>22.856298438597591</v>
      </c>
      <c r="K217" s="12">
        <v>14.397174264735767</v>
      </c>
      <c r="L217" s="12">
        <v>9.2165016773680577</v>
      </c>
      <c r="M217" s="12">
        <v>0.20026127927046389</v>
      </c>
    </row>
    <row r="218" spans="1:13" ht="18" customHeight="1" x14ac:dyDescent="0.3">
      <c r="A218" s="1"/>
      <c r="B218" s="1"/>
      <c r="C218" s="4" t="s">
        <v>7</v>
      </c>
      <c r="D218" s="12">
        <v>50.675769753870568</v>
      </c>
      <c r="E218" s="12">
        <v>52.073192355157005</v>
      </c>
      <c r="F218" s="12">
        <v>54.471489866589465</v>
      </c>
      <c r="G218" s="12">
        <v>55.98534998252731</v>
      </c>
      <c r="H218" s="12">
        <v>41.282459534189314</v>
      </c>
      <c r="I218" s="12">
        <v>34.921106560851896</v>
      </c>
      <c r="J218" s="12">
        <v>25.896221555637254</v>
      </c>
      <c r="K218" s="12">
        <v>15.122894747766978</v>
      </c>
      <c r="L218" s="12">
        <v>8.4034594768888269</v>
      </c>
      <c r="M218" s="12">
        <v>2.2971878460984883</v>
      </c>
    </row>
    <row r="219" spans="1:13" ht="18" customHeight="1" x14ac:dyDescent="0.3">
      <c r="A219" s="1"/>
      <c r="B219" s="1"/>
      <c r="C219" s="4" t="s">
        <v>6</v>
      </c>
      <c r="D219" s="12">
        <v>54.306204961139926</v>
      </c>
      <c r="E219" s="12">
        <v>56.378689696249211</v>
      </c>
      <c r="F219" s="12">
        <v>57.124012652869069</v>
      </c>
      <c r="G219" s="12">
        <v>53.383760624519482</v>
      </c>
      <c r="H219" s="12">
        <v>40.970069837518693</v>
      </c>
      <c r="I219" s="12">
        <v>33.746909952680866</v>
      </c>
      <c r="J219" s="12">
        <v>24.978742963598833</v>
      </c>
      <c r="K219" s="12">
        <v>16.893206060541431</v>
      </c>
      <c r="L219" s="12">
        <v>9.7564883317151185</v>
      </c>
      <c r="M219" s="12">
        <v>1.1935410626659362</v>
      </c>
    </row>
    <row r="220" spans="1:13" ht="18" customHeight="1" x14ac:dyDescent="0.3"/>
    <row r="221" spans="1:13" ht="18" customHeight="1" x14ac:dyDescent="0.3"/>
    <row r="222" spans="1:13" ht="18" customHeight="1" x14ac:dyDescent="0.3"/>
    <row r="223" spans="1:13" ht="18" customHeight="1" x14ac:dyDescent="0.3"/>
    <row r="224" spans="1:13" ht="18" customHeight="1" x14ac:dyDescent="0.3">
      <c r="A224" s="1" t="s">
        <v>78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8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8" customHeight="1" x14ac:dyDescent="0.3">
      <c r="A226" s="1"/>
      <c r="B226" s="1"/>
      <c r="C226" s="6" t="s">
        <v>36</v>
      </c>
      <c r="D226" s="3">
        <v>-1890</v>
      </c>
      <c r="E226" s="3" t="s">
        <v>9</v>
      </c>
      <c r="F226" s="3" t="s">
        <v>10</v>
      </c>
      <c r="G226" s="3" t="s">
        <v>11</v>
      </c>
      <c r="H226" s="3" t="s">
        <v>12</v>
      </c>
      <c r="I226" s="3" t="s">
        <v>13</v>
      </c>
      <c r="J226" s="3" t="s">
        <v>14</v>
      </c>
      <c r="K226" s="3" t="s">
        <v>15</v>
      </c>
      <c r="L226" s="3" t="s">
        <v>16</v>
      </c>
      <c r="M226" s="3" t="s">
        <v>17</v>
      </c>
    </row>
    <row r="227" spans="1:13" ht="18" customHeight="1" x14ac:dyDescent="0.3">
      <c r="A227" s="1"/>
      <c r="B227" s="1"/>
      <c r="C227" s="4" t="s">
        <v>2</v>
      </c>
      <c r="D227" s="12">
        <v>30.57693976826959</v>
      </c>
      <c r="E227" s="12">
        <v>29.55367572696273</v>
      </c>
      <c r="F227" s="12">
        <v>28.645111635408714</v>
      </c>
      <c r="G227" s="12">
        <v>28.164729246976599</v>
      </c>
      <c r="H227" s="12">
        <v>19.088467873839978</v>
      </c>
      <c r="I227" s="12">
        <v>17.180855118793708</v>
      </c>
      <c r="J227" s="12">
        <v>17.37849992666612</v>
      </c>
      <c r="K227" s="12">
        <v>12.692113810139377</v>
      </c>
      <c r="L227" s="12">
        <v>11.81239153658691</v>
      </c>
      <c r="M227" s="12">
        <v>2.483563194448644</v>
      </c>
    </row>
    <row r="228" spans="1:13" ht="18" customHeight="1" x14ac:dyDescent="0.3">
      <c r="A228" s="1"/>
      <c r="B228" s="1"/>
      <c r="C228" s="4" t="s">
        <v>3</v>
      </c>
      <c r="D228" s="12">
        <v>26.565598081419278</v>
      </c>
      <c r="E228" s="12">
        <v>26.447377104378702</v>
      </c>
      <c r="F228" s="12">
        <v>26.566702086376853</v>
      </c>
      <c r="G228" s="12">
        <v>23.908235186899255</v>
      </c>
      <c r="H228" s="12">
        <v>17.048274820297113</v>
      </c>
      <c r="I228" s="12">
        <v>15.545947187783085</v>
      </c>
      <c r="J228" s="12">
        <v>15.246212114451675</v>
      </c>
      <c r="K228" s="12">
        <v>11.601435671405628</v>
      </c>
      <c r="L228" s="12">
        <v>10.819276397654514</v>
      </c>
      <c r="M228" s="12">
        <v>0.50801366427736006</v>
      </c>
    </row>
    <row r="229" spans="1:13" ht="18" customHeight="1" x14ac:dyDescent="0.3">
      <c r="A229" s="1"/>
      <c r="B229" s="1"/>
      <c r="C229" s="4" t="s">
        <v>4</v>
      </c>
      <c r="D229" s="12">
        <v>27.927089128236048</v>
      </c>
      <c r="E229" s="12">
        <v>28.555972622069987</v>
      </c>
      <c r="F229" s="12">
        <v>25.846657363691126</v>
      </c>
      <c r="G229" s="12">
        <v>24.095332971218188</v>
      </c>
      <c r="H229" s="12">
        <v>19.652170706747384</v>
      </c>
      <c r="I229" s="12">
        <v>17.921852114143999</v>
      </c>
      <c r="J229" s="12">
        <v>16.548646303519263</v>
      </c>
      <c r="K229" s="12">
        <v>11.399172470610937</v>
      </c>
      <c r="L229" s="12">
        <v>9.8458388926599447</v>
      </c>
      <c r="M229" s="12">
        <v>1.0994270967691233</v>
      </c>
    </row>
    <row r="230" spans="1:13" ht="18" customHeight="1" x14ac:dyDescent="0.3">
      <c r="A230" s="1"/>
      <c r="B230" s="1"/>
      <c r="C230" s="4" t="s">
        <v>5</v>
      </c>
      <c r="D230" s="12">
        <v>23.12804964979772</v>
      </c>
      <c r="E230" s="12">
        <v>23.461338214698735</v>
      </c>
      <c r="F230" s="12">
        <v>23.427568630618513</v>
      </c>
      <c r="G230" s="12">
        <v>21.675323290707784</v>
      </c>
      <c r="H230" s="12">
        <v>20.479130280740016</v>
      </c>
      <c r="I230" s="12">
        <v>19.276459467287726</v>
      </c>
      <c r="J230" s="12">
        <v>15.6696489495392</v>
      </c>
      <c r="K230" s="12">
        <v>10.942227822977371</v>
      </c>
      <c r="L230" s="12">
        <v>8.3751475603458339</v>
      </c>
      <c r="M230" s="12">
        <v>0.25204676155274486</v>
      </c>
    </row>
    <row r="231" spans="1:13" ht="18" customHeight="1" x14ac:dyDescent="0.3">
      <c r="A231" s="1"/>
      <c r="B231" s="1"/>
      <c r="C231" s="4" t="s">
        <v>7</v>
      </c>
      <c r="D231" s="12">
        <v>29.099834306023197</v>
      </c>
      <c r="E231" s="12">
        <v>28.648686426875106</v>
      </c>
      <c r="F231" s="12">
        <v>29.758830337692586</v>
      </c>
      <c r="G231" s="12">
        <v>30.491592198599491</v>
      </c>
      <c r="H231" s="12">
        <v>25.238173023628995</v>
      </c>
      <c r="I231" s="12">
        <v>22.430234860902715</v>
      </c>
      <c r="J231" s="12">
        <v>20.065099059235731</v>
      </c>
      <c r="K231" s="12">
        <v>14.304952716877391</v>
      </c>
      <c r="L231" s="12">
        <v>9.8410360258314142</v>
      </c>
      <c r="M231" s="12">
        <v>3.2363464982743602</v>
      </c>
    </row>
    <row r="232" spans="1:13" ht="18" customHeight="1" x14ac:dyDescent="0.3">
      <c r="A232" s="1"/>
      <c r="B232" s="1"/>
      <c r="C232" s="4" t="s">
        <v>6</v>
      </c>
      <c r="D232" s="12">
        <v>27.270921384339275</v>
      </c>
      <c r="E232" s="12">
        <v>27.582413537362672</v>
      </c>
      <c r="F232" s="12">
        <v>28.034759437219048</v>
      </c>
      <c r="G232" s="12">
        <v>26.454723385627958</v>
      </c>
      <c r="H232" s="12">
        <v>21.371837564278081</v>
      </c>
      <c r="I232" s="12">
        <v>19.263950542021185</v>
      </c>
      <c r="J232" s="12">
        <v>16.701847477801795</v>
      </c>
      <c r="K232" s="12">
        <v>12.994999770259545</v>
      </c>
      <c r="L232" s="12">
        <v>9.6103751500055097</v>
      </c>
      <c r="M232" s="12">
        <v>1.5693309764206902</v>
      </c>
    </row>
    <row r="233" spans="1:13" ht="18" customHeight="1" x14ac:dyDescent="0.3"/>
    <row r="234" spans="1:13" ht="18" customHeight="1" x14ac:dyDescent="0.3"/>
    <row r="235" spans="1:13" ht="18" customHeight="1" x14ac:dyDescent="0.3"/>
    <row r="236" spans="1:13" ht="18" customHeight="1" x14ac:dyDescent="0.3">
      <c r="A236" s="1" t="s">
        <v>79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8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8" customHeight="1" x14ac:dyDescent="0.3">
      <c r="A238" s="1"/>
      <c r="B238" s="1"/>
      <c r="C238" s="6" t="s">
        <v>36</v>
      </c>
      <c r="D238" s="3">
        <v>-1890</v>
      </c>
      <c r="E238" s="3" t="s">
        <v>9</v>
      </c>
      <c r="F238" s="3" t="s">
        <v>10</v>
      </c>
      <c r="G238" s="3" t="s">
        <v>11</v>
      </c>
      <c r="H238" s="3" t="s">
        <v>12</v>
      </c>
      <c r="I238" s="3" t="s">
        <v>13</v>
      </c>
      <c r="J238" s="3" t="s">
        <v>14</v>
      </c>
      <c r="K238" s="3" t="s">
        <v>15</v>
      </c>
      <c r="L238" s="3" t="s">
        <v>16</v>
      </c>
      <c r="M238" s="3" t="s">
        <v>17</v>
      </c>
    </row>
    <row r="239" spans="1:13" ht="18" customHeight="1" x14ac:dyDescent="0.3">
      <c r="A239" s="1"/>
      <c r="B239" s="1"/>
      <c r="C239" s="4" t="s">
        <v>2</v>
      </c>
      <c r="D239" s="12">
        <v>44.371983129742048</v>
      </c>
      <c r="E239" s="12">
        <v>43.417788734538043</v>
      </c>
      <c r="F239" s="12">
        <v>42.627498579109101</v>
      </c>
      <c r="G239" s="12">
        <v>43.042871624320028</v>
      </c>
      <c r="H239" s="12">
        <v>31.301753717699594</v>
      </c>
      <c r="I239" s="12">
        <v>27.282556234312676</v>
      </c>
      <c r="J239" s="12">
        <v>24.972719263448639</v>
      </c>
      <c r="K239" s="12">
        <v>17.300681196904502</v>
      </c>
      <c r="L239" s="12">
        <v>14.610193879727927</v>
      </c>
      <c r="M239" s="12">
        <v>2.9760609467662111</v>
      </c>
    </row>
    <row r="240" spans="1:13" ht="18" customHeight="1" x14ac:dyDescent="0.3">
      <c r="A240" s="1"/>
      <c r="B240" s="1"/>
      <c r="C240" s="4" t="s">
        <v>3</v>
      </c>
      <c r="D240" s="12">
        <v>39.566643157430804</v>
      </c>
      <c r="E240" s="12">
        <v>40.485559347042383</v>
      </c>
      <c r="F240" s="12">
        <v>40.162036153515636</v>
      </c>
      <c r="G240" s="12">
        <v>37.074782205219321</v>
      </c>
      <c r="H240" s="12">
        <v>29.091767554645305</v>
      </c>
      <c r="I240" s="12">
        <v>25.487565466406878</v>
      </c>
      <c r="J240" s="12">
        <v>22.559137511805947</v>
      </c>
      <c r="K240" s="12">
        <v>16.012392947777521</v>
      </c>
      <c r="L240" s="12">
        <v>13.685542602059659</v>
      </c>
      <c r="M240" s="12">
        <v>0.59559730543373679</v>
      </c>
    </row>
    <row r="241" spans="1:13" ht="18" customHeight="1" x14ac:dyDescent="0.3">
      <c r="A241" s="1"/>
      <c r="B241" s="1"/>
      <c r="C241" s="4" t="s">
        <v>4</v>
      </c>
      <c r="D241" s="12">
        <v>41.755263863069779</v>
      </c>
      <c r="E241" s="12">
        <v>43.548391121286485</v>
      </c>
      <c r="F241" s="12">
        <v>41.176035942619912</v>
      </c>
      <c r="G241" s="12">
        <v>38.148779063161072</v>
      </c>
      <c r="H241" s="12">
        <v>31.757744053773621</v>
      </c>
      <c r="I241" s="12">
        <v>28.313216696267386</v>
      </c>
      <c r="J241" s="12">
        <v>23.459236000427691</v>
      </c>
      <c r="K241" s="12">
        <v>15.552141616996417</v>
      </c>
      <c r="L241" s="12">
        <v>12.755086320777401</v>
      </c>
      <c r="M241" s="12">
        <v>1.3107240412480514</v>
      </c>
    </row>
    <row r="242" spans="1:13" ht="18" customHeight="1" x14ac:dyDescent="0.3">
      <c r="A242" s="1"/>
      <c r="B242" s="1"/>
      <c r="C242" s="4" t="s">
        <v>5</v>
      </c>
      <c r="D242" s="12">
        <v>33.294649072259425</v>
      </c>
      <c r="E242" s="12">
        <v>34.676726526799293</v>
      </c>
      <c r="F242" s="12">
        <v>34.756000382577781</v>
      </c>
      <c r="G242" s="12">
        <v>32.377199010156815</v>
      </c>
      <c r="H242" s="12">
        <v>28.711864817739389</v>
      </c>
      <c r="I242" s="12">
        <v>26.870345714524518</v>
      </c>
      <c r="J242" s="12">
        <v>20.731392364315532</v>
      </c>
      <c r="K242" s="12">
        <v>14.298562887401866</v>
      </c>
      <c r="L242" s="12">
        <v>10.52083419831709</v>
      </c>
      <c r="M242" s="12">
        <v>0.29142260152334937</v>
      </c>
    </row>
    <row r="243" spans="1:13" ht="18" customHeight="1" x14ac:dyDescent="0.3">
      <c r="A243" s="1"/>
      <c r="B243" s="1"/>
      <c r="C243" s="4" t="s">
        <v>7</v>
      </c>
      <c r="D243" s="12">
        <v>41.822628670526569</v>
      </c>
      <c r="E243" s="12">
        <v>41.875215353139048</v>
      </c>
      <c r="F243" s="12">
        <v>43.064620513373256</v>
      </c>
      <c r="G243" s="12">
        <v>43.987852285207126</v>
      </c>
      <c r="H243" s="12">
        <v>36.853252738059744</v>
      </c>
      <c r="I243" s="12">
        <v>32.892408856171635</v>
      </c>
      <c r="J243" s="12">
        <v>27.44591361149693</v>
      </c>
      <c r="K243" s="12">
        <v>18.786891352296575</v>
      </c>
      <c r="L243" s="12">
        <v>12.420598824185033</v>
      </c>
      <c r="M243" s="12">
        <v>4.1216516795653648</v>
      </c>
    </row>
    <row r="244" spans="1:13" ht="18" customHeight="1" x14ac:dyDescent="0.3">
      <c r="A244" s="1"/>
      <c r="B244" s="1"/>
      <c r="C244" s="4" t="s">
        <v>6</v>
      </c>
      <c r="D244" s="12">
        <v>39.388573307555724</v>
      </c>
      <c r="E244" s="12">
        <v>40.427146887648981</v>
      </c>
      <c r="F244" s="12">
        <v>40.849059869007093</v>
      </c>
      <c r="G244" s="12">
        <v>38.875005896668782</v>
      </c>
      <c r="H244" s="12">
        <v>32.753656818814676</v>
      </c>
      <c r="I244" s="12">
        <v>28.717055851878829</v>
      </c>
      <c r="J244" s="12">
        <v>23.311175644608031</v>
      </c>
      <c r="K244" s="12">
        <v>17.557986605367621</v>
      </c>
      <c r="L244" s="12">
        <v>12.180816758471828</v>
      </c>
      <c r="M244" s="12">
        <v>1.8982488964603794</v>
      </c>
    </row>
    <row r="245" spans="1:13" ht="18" customHeight="1" x14ac:dyDescent="0.3"/>
    <row r="246" spans="1:13" ht="18" customHeight="1" x14ac:dyDescent="0.3"/>
    <row r="247" spans="1:13" ht="18" customHeight="1" x14ac:dyDescent="0.3"/>
    <row r="248" spans="1:13" ht="18" customHeight="1" x14ac:dyDescent="0.3"/>
    <row r="249" spans="1:13" ht="18" customHeight="1" x14ac:dyDescent="0.3"/>
    <row r="250" spans="1:13" ht="18" customHeight="1" x14ac:dyDescent="0.3"/>
    <row r="251" spans="1:13" ht="18" customHeight="1" x14ac:dyDescent="0.3"/>
    <row r="252" spans="1:13" ht="18" customHeight="1" x14ac:dyDescent="0.3"/>
    <row r="253" spans="1:13" ht="18" customHeight="1" x14ac:dyDescent="0.3"/>
    <row r="254" spans="1:13" ht="18" customHeight="1" x14ac:dyDescent="0.3"/>
    <row r="255" spans="1:13" ht="18" customHeight="1" x14ac:dyDescent="0.3"/>
    <row r="256" spans="1:13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</sheetData>
  <conditionalFormatting sqref="D7:M1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M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4:M3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:M5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1:M6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4:M7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7:M9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:M10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3:M11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6:M13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9:M14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3:M15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5:M17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7:M18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9:M19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2:M20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4:M2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7:M23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9:M2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Bi-publikationsdokument" ma:contentTypeID="0x010100E6F382AFA3C0442AAE339D84CE8BA5450007B1C86C30EF7844B7A8E52523CD4B68" ma:contentTypeVersion="1" ma:contentTypeDescription="" ma:contentTypeScope="" ma:versionID="7f22b0b1b167f3d39660e52f3a9577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03E872-8244-402C-BD0B-049636197792}"/>
</file>

<file path=customXml/itemProps2.xml><?xml version="1.0" encoding="utf-8"?>
<ds:datastoreItem xmlns:ds="http://schemas.openxmlformats.org/officeDocument/2006/customXml" ds:itemID="{1C5E0123-EB0E-4D41-AF51-FF9C19430E63}"/>
</file>

<file path=customXml/itemProps3.xml><?xml version="1.0" encoding="utf-8"?>
<ds:datastoreItem xmlns:ds="http://schemas.openxmlformats.org/officeDocument/2006/customXml" ds:itemID="{0D14BAE2-9185-492A-9C44-C59756022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Bygninger</vt:lpstr>
      <vt:lpstr>Enhedsforbrug</vt:lpstr>
      <vt:lpstr>Renoveret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Aggerholm</dc:creator>
  <cp:lastModifiedBy>Søren Aggerholm</cp:lastModifiedBy>
  <dcterms:created xsi:type="dcterms:W3CDTF">2021-01-19T08:04:17Z</dcterms:created>
  <dcterms:modified xsi:type="dcterms:W3CDTF">2021-02-18T15:06:03Z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0x010100E6F382AFA3C0442AAE339D84CE8BA5450007B1C86C30EF7844B7A8E52523CD4B68</vt:lpwstr>
  </property>
</Properties>
</file>